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435"/>
  </bookViews>
  <sheets>
    <sheet name="ТЗ" sheetId="1" r:id="rId1"/>
  </sheets>
  <definedNames>
    <definedName name="_xlnm.Print_Area" localSheetId="0">ТЗ!$A$1:$J$113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75" i="1"/>
  <c r="E79" i="1"/>
  <c r="E76" i="1"/>
  <c r="E58" i="1"/>
  <c r="E66" i="1"/>
  <c r="E63" i="1"/>
  <c r="E59" i="1"/>
  <c r="E49" i="1"/>
  <c r="E39" i="1"/>
  <c r="E46" i="1"/>
  <c r="E44" i="1"/>
  <c r="E42" i="1"/>
  <c r="E40" i="1"/>
  <c r="E34" i="1"/>
  <c r="E18" i="1"/>
  <c r="E31" i="1"/>
  <c r="E28" i="1"/>
  <c r="E26" i="1"/>
  <c r="E24" i="1"/>
  <c r="E22" i="1"/>
  <c r="E17" i="1" s="1"/>
</calcChain>
</file>

<file path=xl/sharedStrings.xml><?xml version="1.0" encoding="utf-8"?>
<sst xmlns="http://schemas.openxmlformats.org/spreadsheetml/2006/main" count="236" uniqueCount="176">
  <si>
    <r>
      <t xml:space="preserve">Генпідрядник: </t>
    </r>
    <r>
      <rPr>
        <b/>
        <sz val="10"/>
        <rFont val="Arial"/>
        <family val="2"/>
        <charset val="204"/>
      </rPr>
      <t>…………….</t>
    </r>
  </si>
  <si>
    <r>
      <t>Підрядник:</t>
    </r>
    <r>
      <rPr>
        <b/>
        <sz val="10"/>
        <rFont val="Arial"/>
        <family val="2"/>
        <charset val="204"/>
      </rPr>
      <t xml:space="preserve"> …………..</t>
    </r>
  </si>
  <si>
    <t>№ п/п</t>
  </si>
  <si>
    <t>Найменування робіт і матеріалів</t>
  </si>
  <si>
    <t>Норма витрат</t>
  </si>
  <si>
    <t>РОБОТИ</t>
  </si>
  <si>
    <t>МАТЕРІАЛИ</t>
  </si>
  <si>
    <t>разом, грн без ПДВ</t>
  </si>
  <si>
    <t>1.1</t>
  </si>
  <si>
    <t>1.2</t>
  </si>
  <si>
    <t>1.2.1</t>
  </si>
  <si>
    <t>РАЗОМ без ПДВ:</t>
  </si>
  <si>
    <t>ПДВ 20%</t>
  </si>
  <si>
    <t>ВСЬОГО  з ПДВ:</t>
  </si>
  <si>
    <t>в тому числі:</t>
  </si>
  <si>
    <t xml:space="preserve"> Разом матеріалів Генпідрядника без ПДВ:</t>
  </si>
  <si>
    <t>Всього матеріалів Генпідрядника з ПДВ:</t>
  </si>
  <si>
    <t>Разом витрат Підрядника без ПДВ:</t>
  </si>
  <si>
    <t>Всього витрат Підрядника з ПДВ:</t>
  </si>
  <si>
    <t>Підрядник:</t>
  </si>
  <si>
    <t>_____________________ ПІБ</t>
  </si>
  <si>
    <t>Примітки:</t>
  </si>
  <si>
    <t xml:space="preserve">Додаток № </t>
  </si>
  <si>
    <t>Вартість матеріальних ресурсів в Договірній ціні є з урахуванням транспортних витрат та потребує погодження на момент їх закупівлі.</t>
  </si>
  <si>
    <t>Додаткові та витратні матеріали враховано у вартість робіт.</t>
  </si>
  <si>
    <t>Обсяги і вартість робіт та матеріалів, що використовуються при виконанні робіт, можуть змінюватись відповідно до зміни проектних рішень  з поміткою "До виконання робіт".</t>
  </si>
  <si>
    <t>Договірною ціною не враховуються витрати на електроенергію і воду.</t>
  </si>
  <si>
    <t>до тендерного завдання №   від   202_ року</t>
  </si>
  <si>
    <t>Од. виміру</t>
  </si>
  <si>
    <t>Кількість</t>
  </si>
  <si>
    <t>РАЗОМ, грн без ПДВ</t>
  </si>
  <si>
    <t xml:space="preserve">ціна,  грн без ПДВ </t>
  </si>
  <si>
    <t>2</t>
  </si>
  <si>
    <t>ТЕХНІЧНЕ ЗАВДАННЯ</t>
  </si>
  <si>
    <t>мп</t>
  </si>
  <si>
    <t>2.1</t>
  </si>
  <si>
    <t>2.1.1</t>
  </si>
  <si>
    <t xml:space="preserve">Підрядником розробляється проектна документація (КМД) перед початком виконнаня робіт та погоджується із Генпідрядником в установленому порядку.  </t>
  </si>
  <si>
    <r>
      <t>Договірна ціна:</t>
    </r>
    <r>
      <rPr>
        <b/>
        <sz val="10"/>
        <rFont val="Arial"/>
        <family val="2"/>
        <charset val="204"/>
      </rPr>
      <t xml:space="preserve"> динамічна</t>
    </r>
  </si>
  <si>
    <t>Пробивання та свердлення отворів діаметром до 50мм включно (що не вказані явно в проектній документації) враховано вартістю робіт і окремо не оплачуються.</t>
  </si>
  <si>
    <t xml:space="preserve">Перед виконанням робіт та виготовленням виробів (при необхідності) виконати заміри фактичних прорізів. </t>
  </si>
  <si>
    <t>Норми витрат, встановлені договірною ціною підтверджуються Технологічною картою. Відхилення норм витрат фактичного виконання підтверджуються комісійно за погодженням Генпідрядника. Супутні роботи та витратні матеріали, необхідні для якісного виконання робіт в комплексі вказуються в технологічній карті.</t>
  </si>
  <si>
    <r>
      <t xml:space="preserve">Вартість Робіт враховує весь комплекс (але не виключно) на даний вид робіт із витратними матеріалами що не визначені явно, всі витрати Підрядника на інструменти, заробітну плату, загальновиробничі та адміністративні витрати , заготівельно-складські витрати, прибуток, згідно переліку ДБН та ДСТУ, </t>
    </r>
    <r>
      <rPr>
        <sz val="10"/>
        <color rgb="FFC00000"/>
        <rFont val="Arial"/>
        <family val="2"/>
        <charset val="204"/>
      </rPr>
      <t>вартість пусконалагоджувальних робіт та технічних звітів, актів, протоколів (але не вичерпно) відповідно до систем</t>
    </r>
    <r>
      <rPr>
        <sz val="10"/>
        <color indexed="8"/>
        <rFont val="Arial"/>
        <family val="2"/>
        <charset val="204"/>
      </rPr>
      <t xml:space="preserve">, </t>
    </r>
    <r>
      <rPr>
        <sz val="10"/>
        <color rgb="FFFF0000"/>
        <rFont val="Arial"/>
        <family val="2"/>
        <charset val="204"/>
      </rPr>
      <t>вартість гідравлічних та повторних гідравлічних випробувань (при необхідності)</t>
    </r>
    <r>
      <rPr>
        <sz val="10"/>
        <color indexed="8"/>
        <rFont val="Arial"/>
        <family val="2"/>
        <charset val="204"/>
      </rPr>
      <t xml:space="preserve">, вартість експлуатації машин, механізмів (крім тих що надаються </t>
    </r>
    <r>
      <rPr>
        <sz val="10"/>
        <color rgb="FFC00000"/>
        <rFont val="Arial"/>
        <family val="2"/>
        <charset val="204"/>
      </rPr>
      <t>Генпідрядником</t>
    </r>
    <r>
      <rPr>
        <sz val="10"/>
        <color indexed="8"/>
        <rFont val="Arial"/>
        <family val="2"/>
        <charset val="204"/>
      </rPr>
      <t>) та засобів малої механізації, обладнання і оснастки,</t>
    </r>
    <r>
      <rPr>
        <sz val="10"/>
        <color rgb="FFC00000"/>
        <rFont val="Arial"/>
        <family val="2"/>
        <charset val="204"/>
      </rPr>
      <t xml:space="preserve"> засоби підмощування та риштування, будівельні люльки та підйомники (при необхідності),</t>
    </r>
    <r>
      <rPr>
        <sz val="10"/>
        <color indexed="8"/>
        <rFont val="Arial"/>
        <family val="2"/>
        <charset val="204"/>
      </rPr>
      <t xml:space="preserve"> вартість перебазування на об'єкт, вартість паливно-мастильних матеріалів, прибирання сміття та збирання його у відведених місцях, навантажувально-розвантажувальні роботи,</t>
    </r>
    <r>
      <rPr>
        <sz val="10"/>
        <color rgb="FFC00000"/>
        <rFont val="Arial"/>
        <family val="2"/>
        <charset val="204"/>
      </rPr>
      <t xml:space="preserve"> перенесення виробів, інструментів,</t>
    </r>
    <r>
      <rPr>
        <sz val="10"/>
        <color indexed="8"/>
        <rFont val="Arial"/>
        <family val="2"/>
        <charset val="204"/>
      </rPr>
      <t xml:space="preserve"> матеріалів в тому числі вручну, до місця монтажу, геодезичний супровід процесу виконання робіт (при необхідності), дрібні, допоміжні та супутні операції необхідні для виконання Робіт у відповідній якості та комплексності за проектом, технічним рішенням, дизайн-проектом.</t>
    </r>
  </si>
  <si>
    <t>Конфігурація, комплектація та RAL виробів погоджується Генпідрядником та дизайнером до початку виготовлення виробів.</t>
  </si>
  <si>
    <r>
      <t xml:space="preserve">Стаття бюджету: </t>
    </r>
    <r>
      <rPr>
        <b/>
        <sz val="10"/>
        <rFont val="Arial"/>
        <family val="2"/>
        <charset val="204"/>
      </rPr>
      <t>6.14.3</t>
    </r>
  </si>
  <si>
    <t>шт.</t>
  </si>
  <si>
    <t>1.3</t>
  </si>
  <si>
    <t>1.4</t>
  </si>
  <si>
    <t>1.5</t>
  </si>
  <si>
    <t>Влаштування приладів та засобів вимірювання</t>
  </si>
  <si>
    <t>м.п.</t>
  </si>
  <si>
    <t>2.1.2</t>
  </si>
  <si>
    <t>2.1.3</t>
  </si>
  <si>
    <t>2.1.4</t>
  </si>
  <si>
    <t>3</t>
  </si>
  <si>
    <t>Монтаж трубної продукції</t>
  </si>
  <si>
    <t>Труба вініпластова по стінах і колонах з кріпленням накладними скобами, діаметр до 25 мм(труба гофрована)</t>
  </si>
  <si>
    <t>3.1</t>
  </si>
  <si>
    <t>3.2</t>
  </si>
  <si>
    <t>Монтаж коробки розподільчої</t>
  </si>
  <si>
    <t>4</t>
  </si>
  <si>
    <t>4.1</t>
  </si>
  <si>
    <t>Монтаж автоматичних вимикачів</t>
  </si>
  <si>
    <t>на виконання комплексу робіт з монтажу автоматизованої системи моніторингу та управління</t>
  </si>
  <si>
    <t>Монтаж перетворювачів</t>
  </si>
  <si>
    <r>
      <t xml:space="preserve">Підстава та шифр проекту:  </t>
    </r>
    <r>
      <rPr>
        <b/>
        <sz val="10"/>
        <rFont val="Arial"/>
        <family val="2"/>
        <charset val="204"/>
      </rPr>
      <t>17/23.5.01.00-АСМУ</t>
    </r>
  </si>
  <si>
    <r>
      <t xml:space="preserve">Об'єкт будівництва: </t>
    </r>
    <r>
      <rPr>
        <b/>
        <sz val="10"/>
        <rFont val="Arial"/>
        <family val="2"/>
        <charset val="204"/>
      </rPr>
      <t>Автоматизована система моніторингу та управління</t>
    </r>
  </si>
  <si>
    <t>Монтаж автоматизованої системи моніторингу та управління</t>
  </si>
  <si>
    <t>Монтаж сигналізатора</t>
  </si>
  <si>
    <t>Монтаж плати узгодження</t>
  </si>
  <si>
    <t>Монтаж аналізатора</t>
  </si>
  <si>
    <t>Монтаж трансформаторів струму</t>
  </si>
  <si>
    <t>Щитове обладнання</t>
  </si>
  <si>
    <t>Встановлення щитів</t>
  </si>
  <si>
    <t>Програмно-технічний комплекс</t>
  </si>
  <si>
    <t>Встановлення робочого місця</t>
  </si>
  <si>
    <t>компл.</t>
  </si>
  <si>
    <t>Встановлення ліцензії</t>
  </si>
  <si>
    <t>Встановлення програмного забезпечення</t>
  </si>
  <si>
    <t>Монтаж джерела живлення</t>
  </si>
  <si>
    <t>Кабельно-провідникова продукція</t>
  </si>
  <si>
    <t>Прокладання кабелю перерізом до 10 мм² по стінах, стелях та інснуючих металоконструкціях</t>
  </si>
  <si>
    <t>5</t>
  </si>
  <si>
    <t>5.1</t>
  </si>
  <si>
    <t>Прокладання трубопроводiв з поліпропіленових труб зовнiшнiм дiаметром 25 мм</t>
  </si>
  <si>
    <t>Фасонні елементи</t>
  </si>
  <si>
    <t>Електроустановчі вироби</t>
  </si>
  <si>
    <t>Кріпильні елементи</t>
  </si>
  <si>
    <t>1.1.1</t>
  </si>
  <si>
    <t>1.1.2</t>
  </si>
  <si>
    <t>1.1.3</t>
  </si>
  <si>
    <t>1.3.1</t>
  </si>
  <si>
    <t>1.4.1</t>
  </si>
  <si>
    <t>1.5.1</t>
  </si>
  <si>
    <t>1.5.2</t>
  </si>
  <si>
    <t>1.6</t>
  </si>
  <si>
    <t>1.6.1</t>
  </si>
  <si>
    <t>3.1.1</t>
  </si>
  <si>
    <t>3.2.1</t>
  </si>
  <si>
    <t>3.3</t>
  </si>
  <si>
    <t>3.3.1</t>
  </si>
  <si>
    <t>3.4</t>
  </si>
  <si>
    <t>3.4.1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</si>
  <si>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</si>
  <si>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</si>
  <si>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</si>
  <si>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</si>
  <si>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</si>
  <si>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</si>
  <si>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</si>
  <si>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</si>
  <si>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5.1.1</t>
  </si>
  <si>
    <t>5.2.2</t>
  </si>
  <si>
    <t>5.1.2</t>
  </si>
  <si>
    <t>5.1.3</t>
  </si>
  <si>
    <t>5.2</t>
  </si>
  <si>
    <t>5.2.1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</si>
  <si>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</si>
  <si>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</si>
  <si>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</si>
  <si>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</si>
  <si>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</si>
  <si>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</si>
  <si>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</si>
  <si>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</si>
  <si>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</si>
  <si>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6</t>
  </si>
  <si>
    <t>6.1</t>
  </si>
  <si>
    <t>6.1.1</t>
  </si>
  <si>
    <t>6.1.2</t>
  </si>
  <si>
    <t>6.2</t>
  </si>
  <si>
    <t>6.2.1</t>
  </si>
  <si>
    <r>
      <t>Т1, перетворювач температури вуличний, NTC, -40...90</t>
    </r>
    <r>
      <rPr>
        <sz val="10"/>
        <rFont val="Calibri"/>
        <family val="2"/>
        <charset val="204"/>
      </rPr>
      <t> </t>
    </r>
    <r>
      <rPr>
        <sz val="10"/>
        <rFont val="Arial"/>
        <family val="2"/>
        <charset val="204"/>
      </rPr>
      <t>°</t>
    </r>
    <r>
      <rPr>
        <i/>
        <sz val="10"/>
        <rFont val="Arial"/>
        <family val="2"/>
        <charset val="204"/>
      </rPr>
      <t>C STO500 "Schneider Electric"  (МПЗ)</t>
    </r>
  </si>
  <si>
    <r>
      <t>Т2, перетворювач температури вуличний, NTC, -40…130</t>
    </r>
    <r>
      <rPr>
        <sz val="10"/>
        <rFont val="Calibri"/>
        <family val="2"/>
        <charset val="204"/>
      </rPr>
      <t> </t>
    </r>
    <r>
      <rPr>
        <sz val="10"/>
        <rFont val="Arial"/>
        <family val="2"/>
        <charset val="204"/>
      </rPr>
      <t>°</t>
    </r>
    <r>
      <rPr>
        <i/>
        <sz val="10"/>
        <rFont val="Arial"/>
        <family val="2"/>
        <charset val="204"/>
      </rPr>
      <t xml:space="preserve">C STС500 "Schneider Electric" (МПЗ) </t>
    </r>
  </si>
  <si>
    <t>P1, перетворювач тиску рідини 0…16бар, 4…20mA, MBS 1700 Danfoss (МПЗ)</t>
  </si>
  <si>
    <t xml:space="preserve">L1, сигналізатор затоплення контактний Octopus МП "Електрон" (МПЗ) </t>
  </si>
  <si>
    <t xml:space="preserve">плата узгодження для датчиків протікання рідини, PC-1-12B, МП "Електрон" (МПЗ) </t>
  </si>
  <si>
    <t>Е1, аналізатор електромережі LCD display, RS485, class 1, METSEPMA2220 Schneider Electric (МПЗ)</t>
  </si>
  <si>
    <t>трансформатор струму 200А, METSECT5MA020 Schneider Electric (МПЗ)</t>
  </si>
  <si>
    <t>трансформатор струму 300А, METSECT5MA030 Schneider Electric (МПЗ)</t>
  </si>
  <si>
    <t>автоматичний вимикач 3-полюсний 6А, A9F79306 Schneider Electric (МПЗ)</t>
  </si>
  <si>
    <t>щит автоматизації та диспетчеризації(компл) ЩД-1 (МПЗ)</t>
  </si>
  <si>
    <t>щит автоматизації та диспетчеризації(компл) ЩД-2 (МПЗ)</t>
  </si>
  <si>
    <t>щит автоматизації та диспетчеризації(компл) ЩД-3, ЩД-4, ЩД-5, ЩД7 (МПЗ)</t>
  </si>
  <si>
    <t>щит автоматизації та диспетчеризації(компл) ЩД-6 (МПЗ)</t>
  </si>
  <si>
    <t>АРМ диспетчера(Core i7 3.2GHz 4 cores, 16GB, 1024GB CCD) з монітором 24", Windows 10 64-bit(Professional and Enterprice) (МПЗ)</t>
  </si>
  <si>
    <t>віртуальна ліцензія Enterprise Server v3, Reports Server 10 AS, SXWSWESXX00010 Schneider Electric (МПЗ)</t>
  </si>
  <si>
    <t>програмне забезпечення WORKSTATION PRO, SXWSWWORK00002, Schneider Electric (МПЗ)</t>
  </si>
  <si>
    <t>джерело безперебійного живлення SRP-2000 LCD Powercom (МПЗ)</t>
  </si>
  <si>
    <t>кабель інсталяційний з мідними жилами і електростатичним екрануванням J-Y(St) Lg 1x2x0,8 "Helucabel" (МПЗ)</t>
  </si>
  <si>
    <t>кабель контрольний в оболонці та ізоляцією з ПВХ, з мідними жилами, нерозповсюджуючий горіння, з пониженим газовиділенням OLFLEX SMART 108 2x0,75 (МПЗ)</t>
  </si>
  <si>
    <t>кабель контрольний в оболонці та ізоляцією з ПВХ, з мідними жилами, нерозповсюджуючий горіння, з пониженим газовиділенням OLFLEX SMART 108 3x0,75 (МПЗ)</t>
  </si>
  <si>
    <t>кабель контрольний в оболонці та ізоляцією з ПВХ, з мідними жилами, нерозповсюджуючий горіння, з пониженим газовиділенням OLFLEX SMART 108 4x0,75 (МПЗ)</t>
  </si>
  <si>
    <t>кабель контрольний в оболонці та ізоляцією з ПВХ, з мідними жилами, нерозповсюджуючий горіння, з пониженим газовиділенням OLFLEX SMART 108 2x1 (МПЗ)</t>
  </si>
  <si>
    <t>кабель силовий в оболонці та ізоляцією з ПВХ, з мідними жилами, нерозповсюджуючий горіння, з пониженим газовиділенням, OLFLEX SMART 100 10GO,75 (МПЗ)</t>
  </si>
  <si>
    <t>кабель інсталяційний неекранований "вита пара" Utp cat.5e LSZH "ЗЗЦМ" (МПЗ)</t>
  </si>
  <si>
    <r>
      <t xml:space="preserve">труба гофрована з протяжкою </t>
    </r>
    <r>
      <rPr>
        <sz val="10"/>
        <color rgb="FF000000"/>
        <rFont val="Calibri"/>
        <family val="2"/>
        <charset val="204"/>
      </rPr>
      <t>Ø</t>
    </r>
    <r>
      <rPr>
        <sz val="10"/>
        <color rgb="FF000000"/>
        <rFont val="ArialNarrow"/>
      </rPr>
      <t>16 мм, 1416 D K50D Корос (МПЗ)</t>
    </r>
  </si>
  <si>
    <r>
      <t xml:space="preserve">труба гофрована з протяжкою </t>
    </r>
    <r>
      <rPr>
        <sz val="10"/>
        <color rgb="FF000000"/>
        <rFont val="Calibri"/>
        <family val="2"/>
        <charset val="204"/>
      </rPr>
      <t>Ø</t>
    </r>
    <r>
      <rPr>
        <sz val="10"/>
        <color rgb="FF000000"/>
        <rFont val="ArialNarrow"/>
      </rPr>
      <t>20 мм, 1420 D K50D Корос (МПЗ)</t>
    </r>
  </si>
  <si>
    <t>труба гофрована, армована, стійка до УФ-випромінювання, з протяжкою, Ø20 мм  Корос (МПЗ)</t>
  </si>
  <si>
    <t xml:space="preserve">труба гладка ПВХ Ø20 мм, 1520 КА (МПЗ) </t>
  </si>
  <si>
    <t>труба гладка ПВХ Ø25 мм, 1525 КА (МПЗ)</t>
  </si>
  <si>
    <t xml:space="preserve">муфта з'єднувальни ПВХ Ø20 мм, 0220 КВ, Корос (МПЗ) </t>
  </si>
  <si>
    <t xml:space="preserve">муфта з'єднувальни ПВХ Ø25 мм, 0225 КВ, Корос (МПЗ) </t>
  </si>
  <si>
    <t>коліно для труби ПВХ  Ø20 мм, 4220 КВ Корос (МПЗ)</t>
  </si>
  <si>
    <t>коліно для труби ПВХ  Ø25 мм, 4225 КВ Корос (МПЗ)</t>
  </si>
  <si>
    <t>тримач труби М16, Quick/ПП 2149004 Obo Bettermann (МПЗ)</t>
  </si>
  <si>
    <t>тримач труби М20, Quick/ПП 2149010 Obo Bettermann (МПЗ)</t>
  </si>
  <si>
    <t>тримач труби М25, Quick/ПП 2149016 Obo Bettermann (МПЗ)</t>
  </si>
  <si>
    <t>труба сталева водогазопровідна Ø32 мм (для гільз довжиною 400 мм) (МПЗ)</t>
  </si>
  <si>
    <t>коробка розподільча 114х114х57 мм, ІР66 Obo Bettermann (МПЗ)</t>
  </si>
  <si>
    <t>коробка розподільча 150х116х67 мм, ІР66 Obo Bettermann (МПЗ)</t>
  </si>
  <si>
    <t>стяжка поліамідна 290х4,8 (МПЗ)</t>
  </si>
  <si>
    <t xml:space="preserve">ПП Персей Техно </t>
  </si>
  <si>
    <t>ПП " Персей Техно "</t>
  </si>
  <si>
    <t>Директор Лукіянчук Е.Ф.</t>
  </si>
  <si>
    <r>
      <t xml:space="preserve">Найменування будівництва та його адреса: </t>
    </r>
    <r>
      <rPr>
        <b/>
        <sz val="10"/>
        <color rgb="FF000000"/>
        <rFont val="Arial"/>
        <family val="2"/>
        <charset val="204"/>
      </rPr>
      <t xml:space="preserve">
(Коригування)"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</si>
</sst>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0.0000"/>
  </numFmts>
  <fonts count="2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C0000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Narrow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0" fontId="8" fillId="0" borderId="0" xfId="4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3" fontId="4" fillId="0" borderId="1" xfId="0" applyNumberFormat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8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8" fillId="0" borderId="0" xfId="4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7">
    <cellStyle name="Звичайний 3" xfId="3"/>
    <cellStyle name="Обычный" xfId="0" builtinId="0"/>
    <cellStyle name="Обычный 2" xfId="4"/>
    <cellStyle name="Обычный 2 2" xfId="2"/>
    <cellStyle name="Обычный 2 2 2" xfId="5"/>
    <cellStyle name="Обычный 9" xfId="1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abSelected="1" zoomScaleNormal="100" zoomScaleSheetLayoutView="100" workbookViewId="0">
      <selection activeCell="O11" sqref="O11"/>
    </sheetView>
  </sheetViews>
  <sheetFormatPr defaultColWidth="9.140625" defaultRowHeight="12.75"/>
  <cols>
    <col min="1" max="1" width="5.42578125" style="1" customWidth="1"/>
    <col min="2" max="2" width="63.5703125" style="43" customWidth="1"/>
    <col min="3" max="4" width="8.28515625" style="1" customWidth="1"/>
    <col min="5" max="5" width="10.85546875" style="1" customWidth="1"/>
    <col min="6" max="6" width="15.7109375" style="19" customWidth="1"/>
    <col min="7" max="7" width="14.85546875" style="1" customWidth="1"/>
    <col min="8" max="8" width="14.7109375" style="1" customWidth="1"/>
    <col min="9" max="9" width="16.5703125" style="1" customWidth="1"/>
    <col min="10" max="10" width="17.28515625" style="1" customWidth="1"/>
    <col min="11" max="16384" width="9.140625" style="1"/>
  </cols>
  <sheetData>
    <row r="1" spans="1:10">
      <c r="J1" s="35" t="s">
        <v>22</v>
      </c>
    </row>
    <row r="2" spans="1:10">
      <c r="J2" s="20" t="s">
        <v>27</v>
      </c>
    </row>
    <row r="3" spans="1:10">
      <c r="A3" s="1" t="s">
        <v>0</v>
      </c>
      <c r="B3" s="3"/>
      <c r="C3" s="2"/>
      <c r="D3" s="2"/>
      <c r="E3" s="2"/>
      <c r="F3" s="2"/>
      <c r="G3" s="2"/>
      <c r="H3" s="2"/>
      <c r="I3" s="2"/>
      <c r="J3" s="2"/>
    </row>
    <row r="4" spans="1:10">
      <c r="A4" s="1" t="s">
        <v>1</v>
      </c>
      <c r="B4" s="3" t="s">
        <v>172</v>
      </c>
      <c r="C4" s="2"/>
      <c r="D4" s="2"/>
      <c r="E4" s="2"/>
      <c r="F4" s="2"/>
      <c r="G4" s="2"/>
      <c r="H4" s="2"/>
      <c r="I4" s="2"/>
      <c r="J4" s="2"/>
    </row>
    <row r="5" spans="1:10" ht="25.5" customHeight="1">
      <c r="A5" s="64" t="s">
        <v>175</v>
      </c>
      <c r="B5" s="64"/>
      <c r="C5" s="64"/>
      <c r="D5" s="64"/>
      <c r="E5" s="64"/>
      <c r="F5" s="64"/>
      <c r="G5" s="64"/>
      <c r="H5" s="64"/>
      <c r="I5" s="64"/>
      <c r="J5" s="64"/>
    </row>
    <row r="6" spans="1:10">
      <c r="A6" s="42" t="s">
        <v>66</v>
      </c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30" t="s">
        <v>65</v>
      </c>
      <c r="B7" s="22"/>
      <c r="C7" s="30"/>
      <c r="D7" s="30"/>
      <c r="E7" s="30"/>
      <c r="F7" s="30"/>
      <c r="G7" s="30"/>
      <c r="H7" s="30"/>
      <c r="I7" s="30"/>
      <c r="J7" s="30"/>
    </row>
    <row r="8" spans="1:10">
      <c r="A8" s="29" t="s">
        <v>44</v>
      </c>
      <c r="B8" s="3"/>
      <c r="C8" s="2"/>
      <c r="D8" s="2"/>
      <c r="E8" s="2"/>
      <c r="F8" s="2"/>
      <c r="G8" s="2"/>
      <c r="H8" s="2"/>
      <c r="I8" s="2"/>
      <c r="J8" s="2"/>
    </row>
    <row r="9" spans="1:10" ht="12.75" customHeight="1">
      <c r="A9" s="49" t="s">
        <v>38</v>
      </c>
      <c r="B9" s="3"/>
      <c r="C9" s="2"/>
      <c r="D9" s="2"/>
      <c r="E9" s="2"/>
      <c r="F9" s="2"/>
      <c r="G9" s="2"/>
      <c r="H9" s="2"/>
      <c r="I9" s="2"/>
      <c r="J9" s="2"/>
    </row>
    <row r="10" spans="1:10" ht="12.75" customHeight="1">
      <c r="A10" s="59" t="s">
        <v>33</v>
      </c>
      <c r="B10" s="59"/>
      <c r="C10" s="59"/>
      <c r="D10" s="59"/>
      <c r="E10" s="59"/>
      <c r="F10" s="59"/>
      <c r="G10" s="59"/>
      <c r="H10" s="59"/>
      <c r="I10" s="59"/>
      <c r="J10" s="59"/>
    </row>
    <row r="11" spans="1:10" ht="12.75" customHeight="1">
      <c r="A11" s="63" t="s">
        <v>63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0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2.75" customHeight="1">
      <c r="A13" s="65" t="s">
        <v>2</v>
      </c>
      <c r="B13" s="65" t="s">
        <v>3</v>
      </c>
      <c r="C13" s="66" t="s">
        <v>28</v>
      </c>
      <c r="D13" s="66" t="s">
        <v>4</v>
      </c>
      <c r="E13" s="66" t="s">
        <v>29</v>
      </c>
      <c r="F13" s="68" t="s">
        <v>5</v>
      </c>
      <c r="G13" s="69"/>
      <c r="H13" s="68" t="s">
        <v>6</v>
      </c>
      <c r="I13" s="69"/>
      <c r="J13" s="66" t="s">
        <v>30</v>
      </c>
    </row>
    <row r="14" spans="1:10" ht="25.5">
      <c r="A14" s="65"/>
      <c r="B14" s="65"/>
      <c r="C14" s="67"/>
      <c r="D14" s="67"/>
      <c r="E14" s="67"/>
      <c r="F14" s="36" t="s">
        <v>31</v>
      </c>
      <c r="G14" s="36" t="s">
        <v>7</v>
      </c>
      <c r="H14" s="36" t="s">
        <v>31</v>
      </c>
      <c r="I14" s="36" t="s">
        <v>7</v>
      </c>
      <c r="J14" s="67"/>
    </row>
    <row r="15" spans="1:10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5">
        <v>8</v>
      </c>
      <c r="I15" s="5">
        <v>9</v>
      </c>
      <c r="J15" s="5">
        <v>10</v>
      </c>
    </row>
    <row r="16" spans="1:10" ht="31.5">
      <c r="A16" s="40"/>
      <c r="B16" s="40" t="s">
        <v>67</v>
      </c>
      <c r="C16" s="40"/>
      <c r="D16" s="40"/>
      <c r="E16" s="41">
        <f>SUM(E17+E33+E39+E48+E58+E75)</f>
        <v>6174</v>
      </c>
      <c r="F16" s="6"/>
      <c r="G16" s="6"/>
      <c r="H16" s="6"/>
      <c r="I16" s="6"/>
      <c r="J16" s="6"/>
    </row>
    <row r="17" spans="1:10" ht="30" customHeight="1">
      <c r="A17" s="44">
        <v>1</v>
      </c>
      <c r="B17" s="46" t="s">
        <v>49</v>
      </c>
      <c r="C17" s="45"/>
      <c r="D17" s="45"/>
      <c r="E17" s="39">
        <f>SUM(E18+E22+E24+E26+E28+E31)</f>
        <v>71</v>
      </c>
      <c r="F17" s="31"/>
      <c r="G17" s="31"/>
      <c r="H17" s="31"/>
      <c r="I17" s="32"/>
      <c r="J17" s="31"/>
    </row>
    <row r="18" spans="1:10">
      <c r="A18" s="7" t="s">
        <v>8</v>
      </c>
      <c r="B18" s="8" t="s">
        <v>64</v>
      </c>
      <c r="C18" s="9" t="s">
        <v>45</v>
      </c>
      <c r="D18" s="9"/>
      <c r="E18" s="10">
        <f>SUM(E19:E21)</f>
        <v>18</v>
      </c>
      <c r="F18" s="32"/>
      <c r="G18" s="32"/>
      <c r="H18" s="32"/>
      <c r="I18" s="32"/>
      <c r="J18" s="32"/>
    </row>
    <row r="19" spans="1:10" ht="25.5">
      <c r="A19" s="12" t="s">
        <v>88</v>
      </c>
      <c r="B19" s="33" t="s">
        <v>132</v>
      </c>
      <c r="C19" s="13" t="s">
        <v>45</v>
      </c>
      <c r="D19" s="13"/>
      <c r="E19" s="14">
        <v>2</v>
      </c>
      <c r="F19" s="32"/>
      <c r="G19" s="32"/>
      <c r="H19" s="32"/>
      <c r="I19" s="32"/>
      <c r="J19" s="32"/>
    </row>
    <row r="20" spans="1:10" ht="25.5">
      <c r="A20" s="12" t="s">
        <v>89</v>
      </c>
      <c r="B20" s="33" t="s">
        <v>133</v>
      </c>
      <c r="C20" s="13" t="s">
        <v>45</v>
      </c>
      <c r="D20" s="13"/>
      <c r="E20" s="14">
        <v>8</v>
      </c>
      <c r="F20" s="32"/>
      <c r="G20" s="32"/>
      <c r="H20" s="32"/>
      <c r="I20" s="32"/>
      <c r="J20" s="32"/>
    </row>
    <row r="21" spans="1:10" ht="25.5">
      <c r="A21" s="12" t="s">
        <v>90</v>
      </c>
      <c r="B21" s="33" t="s">
        <v>134</v>
      </c>
      <c r="C21" s="13" t="s">
        <v>45</v>
      </c>
      <c r="D21" s="13"/>
      <c r="E21" s="14">
        <v>8</v>
      </c>
      <c r="F21" s="32"/>
      <c r="G21" s="32"/>
      <c r="H21" s="32"/>
      <c r="I21" s="32"/>
      <c r="J21" s="32"/>
    </row>
    <row r="22" spans="1:10">
      <c r="A22" s="7" t="s">
        <v>9</v>
      </c>
      <c r="B22" s="8" t="s">
        <v>68</v>
      </c>
      <c r="C22" s="9" t="s">
        <v>45</v>
      </c>
      <c r="D22" s="9"/>
      <c r="E22" s="10">
        <f>SUM(E23)</f>
        <v>13</v>
      </c>
      <c r="F22" s="32"/>
      <c r="G22" s="32"/>
      <c r="H22" s="32"/>
      <c r="I22" s="32"/>
      <c r="J22" s="32"/>
    </row>
    <row r="23" spans="1:10" ht="24.75" customHeight="1">
      <c r="A23" s="12" t="s">
        <v>10</v>
      </c>
      <c r="B23" s="33" t="s">
        <v>135</v>
      </c>
      <c r="C23" s="13" t="s">
        <v>45</v>
      </c>
      <c r="D23" s="13"/>
      <c r="E23" s="14">
        <v>13</v>
      </c>
      <c r="F23" s="32"/>
      <c r="G23" s="32"/>
      <c r="H23" s="32"/>
      <c r="I23" s="32"/>
      <c r="J23" s="32"/>
    </row>
    <row r="24" spans="1:10">
      <c r="A24" s="7" t="s">
        <v>46</v>
      </c>
      <c r="B24" s="8" t="s">
        <v>69</v>
      </c>
      <c r="C24" s="9" t="s">
        <v>45</v>
      </c>
      <c r="D24" s="9"/>
      <c r="E24" s="10">
        <f>SUM(E25)</f>
        <v>4</v>
      </c>
      <c r="F24" s="32"/>
      <c r="G24" s="32"/>
      <c r="H24" s="32"/>
      <c r="I24" s="32"/>
      <c r="J24" s="32"/>
    </row>
    <row r="25" spans="1:10" ht="25.5">
      <c r="A25" s="12" t="s">
        <v>91</v>
      </c>
      <c r="B25" s="33" t="s">
        <v>136</v>
      </c>
      <c r="C25" s="13" t="s">
        <v>45</v>
      </c>
      <c r="D25" s="13"/>
      <c r="E25" s="14">
        <v>4</v>
      </c>
      <c r="F25" s="32"/>
      <c r="G25" s="32"/>
      <c r="H25" s="32"/>
      <c r="I25" s="32"/>
      <c r="J25" s="32"/>
    </row>
    <row r="26" spans="1:10">
      <c r="A26" s="7" t="s">
        <v>47</v>
      </c>
      <c r="B26" s="8" t="s">
        <v>70</v>
      </c>
      <c r="C26" s="9" t="s">
        <v>45</v>
      </c>
      <c r="D26" s="9"/>
      <c r="E26" s="10">
        <f>SUM(E27)</f>
        <v>12</v>
      </c>
      <c r="F26" s="32"/>
      <c r="G26" s="32"/>
      <c r="H26" s="32"/>
      <c r="I26" s="32"/>
      <c r="J26" s="32"/>
    </row>
    <row r="27" spans="1:10" ht="25.5">
      <c r="A27" s="12" t="s">
        <v>92</v>
      </c>
      <c r="B27" s="11" t="s">
        <v>137</v>
      </c>
      <c r="C27" s="13" t="s">
        <v>45</v>
      </c>
      <c r="D27" s="13"/>
      <c r="E27" s="14">
        <v>12</v>
      </c>
      <c r="F27" s="32"/>
      <c r="G27" s="32"/>
      <c r="H27" s="32"/>
      <c r="I27" s="32"/>
      <c r="J27" s="32"/>
    </row>
    <row r="28" spans="1:10">
      <c r="A28" s="7" t="s">
        <v>48</v>
      </c>
      <c r="B28" s="8" t="s">
        <v>71</v>
      </c>
      <c r="C28" s="9" t="s">
        <v>45</v>
      </c>
      <c r="D28" s="9"/>
      <c r="E28" s="10">
        <f>SUM(E29:E30)</f>
        <v>12</v>
      </c>
      <c r="F28" s="32"/>
      <c r="G28" s="32"/>
      <c r="H28" s="32"/>
      <c r="I28" s="32"/>
      <c r="J28" s="32"/>
    </row>
    <row r="29" spans="1:10" ht="25.5">
      <c r="A29" s="12" t="s">
        <v>93</v>
      </c>
      <c r="B29" s="11" t="s">
        <v>138</v>
      </c>
      <c r="C29" s="13" t="s">
        <v>45</v>
      </c>
      <c r="D29" s="13"/>
      <c r="E29" s="14">
        <v>10</v>
      </c>
      <c r="F29" s="32"/>
      <c r="G29" s="32"/>
      <c r="H29" s="32"/>
      <c r="I29" s="32"/>
      <c r="J29" s="32"/>
    </row>
    <row r="30" spans="1:10" ht="25.5">
      <c r="A30" s="12" t="s">
        <v>94</v>
      </c>
      <c r="B30" s="11" t="s">
        <v>139</v>
      </c>
      <c r="C30" s="13" t="s">
        <v>45</v>
      </c>
      <c r="D30" s="13"/>
      <c r="E30" s="14">
        <v>2</v>
      </c>
      <c r="F30" s="32"/>
      <c r="G30" s="32"/>
      <c r="H30" s="32"/>
      <c r="I30" s="32"/>
      <c r="J30" s="32"/>
    </row>
    <row r="31" spans="1:10">
      <c r="A31" s="7" t="s">
        <v>95</v>
      </c>
      <c r="B31" s="8" t="s">
        <v>62</v>
      </c>
      <c r="C31" s="9" t="s">
        <v>45</v>
      </c>
      <c r="D31" s="9"/>
      <c r="E31" s="10">
        <f>SUM(E32)</f>
        <v>12</v>
      </c>
      <c r="F31" s="32"/>
      <c r="G31" s="32"/>
      <c r="H31" s="32"/>
      <c r="I31" s="32"/>
      <c r="J31" s="32"/>
    </row>
    <row r="32" spans="1:10" ht="27.75" customHeight="1">
      <c r="A32" s="12" t="s">
        <v>96</v>
      </c>
      <c r="B32" s="11" t="s">
        <v>140</v>
      </c>
      <c r="C32" s="13" t="s">
        <v>45</v>
      </c>
      <c r="D32" s="9"/>
      <c r="E32" s="14">
        <v>12</v>
      </c>
      <c r="F32" s="32"/>
      <c r="G32" s="32"/>
      <c r="H32" s="32"/>
      <c r="I32" s="32"/>
      <c r="J32" s="32"/>
    </row>
    <row r="33" spans="1:10" ht="15">
      <c r="A33" s="47" t="s">
        <v>32</v>
      </c>
      <c r="B33" s="48" t="s">
        <v>72</v>
      </c>
      <c r="C33" s="44"/>
      <c r="D33" s="44"/>
      <c r="E33" s="39"/>
      <c r="F33" s="32"/>
      <c r="G33" s="32"/>
      <c r="H33" s="32"/>
      <c r="I33" s="32"/>
      <c r="J33" s="32"/>
    </row>
    <row r="34" spans="1:10">
      <c r="A34" s="7" t="s">
        <v>35</v>
      </c>
      <c r="B34" s="8" t="s">
        <v>73</v>
      </c>
      <c r="C34" s="9" t="s">
        <v>45</v>
      </c>
      <c r="D34" s="9"/>
      <c r="E34" s="10">
        <f>SUM(E35:E38)</f>
        <v>7</v>
      </c>
      <c r="F34" s="32"/>
      <c r="G34" s="32"/>
      <c r="H34" s="32"/>
      <c r="I34" s="32"/>
      <c r="J34" s="32"/>
    </row>
    <row r="35" spans="1:10">
      <c r="A35" s="12" t="s">
        <v>36</v>
      </c>
      <c r="B35" s="11" t="s">
        <v>141</v>
      </c>
      <c r="C35" s="9" t="s">
        <v>45</v>
      </c>
      <c r="D35" s="9"/>
      <c r="E35" s="14">
        <v>1</v>
      </c>
      <c r="F35" s="32"/>
      <c r="G35" s="32"/>
      <c r="H35" s="32"/>
      <c r="I35" s="32"/>
      <c r="J35" s="32"/>
    </row>
    <row r="36" spans="1:10">
      <c r="A36" s="12" t="s">
        <v>51</v>
      </c>
      <c r="B36" s="11" t="s">
        <v>142</v>
      </c>
      <c r="C36" s="9" t="s">
        <v>45</v>
      </c>
      <c r="D36" s="9"/>
      <c r="E36" s="14">
        <v>1</v>
      </c>
      <c r="F36" s="32"/>
      <c r="G36" s="32"/>
      <c r="H36" s="32"/>
      <c r="I36" s="32"/>
      <c r="J36" s="32"/>
    </row>
    <row r="37" spans="1:10" ht="25.5">
      <c r="A37" s="12" t="s">
        <v>52</v>
      </c>
      <c r="B37" s="11" t="s">
        <v>143</v>
      </c>
      <c r="C37" s="9" t="s">
        <v>45</v>
      </c>
      <c r="D37" s="9"/>
      <c r="E37" s="14">
        <v>4</v>
      </c>
      <c r="F37" s="32"/>
      <c r="G37" s="32"/>
      <c r="H37" s="32"/>
      <c r="I37" s="32"/>
      <c r="J37" s="32"/>
    </row>
    <row r="38" spans="1:10">
      <c r="A38" s="12" t="s">
        <v>53</v>
      </c>
      <c r="B38" s="11" t="s">
        <v>144</v>
      </c>
      <c r="C38" s="9" t="s">
        <v>45</v>
      </c>
      <c r="D38" s="9"/>
      <c r="E38" s="14">
        <v>1</v>
      </c>
      <c r="F38" s="32"/>
      <c r="G38" s="32"/>
      <c r="H38" s="32"/>
      <c r="I38" s="32"/>
      <c r="J38" s="32"/>
    </row>
    <row r="39" spans="1:10" ht="15">
      <c r="A39" s="47" t="s">
        <v>54</v>
      </c>
      <c r="B39" s="48" t="s">
        <v>74</v>
      </c>
      <c r="C39" s="44"/>
      <c r="D39" s="44"/>
      <c r="E39" s="39">
        <f>SUM(E40+E42+E44+E46)</f>
        <v>5</v>
      </c>
      <c r="F39" s="32"/>
      <c r="G39" s="32"/>
      <c r="H39" s="32"/>
      <c r="I39" s="32"/>
      <c r="J39" s="32"/>
    </row>
    <row r="40" spans="1:10">
      <c r="A40" s="7" t="s">
        <v>57</v>
      </c>
      <c r="B40" s="8" t="s">
        <v>75</v>
      </c>
      <c r="C40" s="9" t="s">
        <v>76</v>
      </c>
      <c r="D40" s="9"/>
      <c r="E40" s="10">
        <f>SUM(E41)</f>
        <v>1</v>
      </c>
      <c r="F40" s="32"/>
      <c r="G40" s="32"/>
      <c r="H40" s="32"/>
      <c r="I40" s="32"/>
      <c r="J40" s="32"/>
    </row>
    <row r="41" spans="1:10" ht="25.5">
      <c r="A41" s="12" t="s">
        <v>97</v>
      </c>
      <c r="B41" s="11" t="s">
        <v>145</v>
      </c>
      <c r="C41" s="13" t="s">
        <v>76</v>
      </c>
      <c r="D41" s="9"/>
      <c r="E41" s="14">
        <v>1</v>
      </c>
      <c r="F41" s="32"/>
      <c r="G41" s="32"/>
      <c r="H41" s="32"/>
      <c r="I41" s="32"/>
      <c r="J41" s="32"/>
    </row>
    <row r="42" spans="1:10">
      <c r="A42" s="7" t="s">
        <v>58</v>
      </c>
      <c r="B42" s="8" t="s">
        <v>77</v>
      </c>
      <c r="C42" s="9" t="s">
        <v>45</v>
      </c>
      <c r="D42" s="9"/>
      <c r="E42" s="10">
        <f>SUM(E43)</f>
        <v>1</v>
      </c>
      <c r="F42" s="32"/>
      <c r="G42" s="32"/>
      <c r="H42" s="32"/>
      <c r="I42" s="32"/>
      <c r="J42" s="32"/>
    </row>
    <row r="43" spans="1:10" ht="25.5">
      <c r="A43" s="12" t="s">
        <v>98</v>
      </c>
      <c r="B43" s="11" t="s">
        <v>146</v>
      </c>
      <c r="C43" s="13" t="s">
        <v>45</v>
      </c>
      <c r="D43" s="9"/>
      <c r="E43" s="14">
        <v>1</v>
      </c>
      <c r="F43" s="32"/>
      <c r="G43" s="32"/>
      <c r="H43" s="32"/>
      <c r="I43" s="32"/>
      <c r="J43" s="32"/>
    </row>
    <row r="44" spans="1:10">
      <c r="A44" s="7" t="s">
        <v>99</v>
      </c>
      <c r="B44" s="8" t="s">
        <v>78</v>
      </c>
      <c r="C44" s="9" t="s">
        <v>45</v>
      </c>
      <c r="D44" s="9"/>
      <c r="E44" s="10">
        <f>SUM(E45)</f>
        <v>1</v>
      </c>
      <c r="F44" s="32"/>
      <c r="G44" s="32"/>
      <c r="H44" s="32"/>
      <c r="I44" s="32"/>
      <c r="J44" s="32"/>
    </row>
    <row r="45" spans="1:10" ht="25.5">
      <c r="A45" s="12" t="s">
        <v>100</v>
      </c>
      <c r="B45" s="11" t="s">
        <v>147</v>
      </c>
      <c r="C45" s="13" t="s">
        <v>45</v>
      </c>
      <c r="D45" s="9"/>
      <c r="E45" s="14">
        <v>1</v>
      </c>
      <c r="F45" s="32"/>
      <c r="G45" s="32"/>
      <c r="H45" s="32"/>
      <c r="I45" s="32"/>
      <c r="J45" s="32"/>
    </row>
    <row r="46" spans="1:10">
      <c r="A46" s="7" t="s">
        <v>101</v>
      </c>
      <c r="B46" s="8" t="s">
        <v>79</v>
      </c>
      <c r="C46" s="9" t="s">
        <v>45</v>
      </c>
      <c r="D46" s="9"/>
      <c r="E46" s="10">
        <f>SUM(E47)</f>
        <v>2</v>
      </c>
      <c r="F46" s="32"/>
      <c r="G46" s="32"/>
      <c r="H46" s="32"/>
      <c r="I46" s="32"/>
      <c r="J46" s="32"/>
    </row>
    <row r="47" spans="1:10" ht="23.25" customHeight="1">
      <c r="A47" s="12" t="s">
        <v>102</v>
      </c>
      <c r="B47" s="11" t="s">
        <v>148</v>
      </c>
      <c r="C47" s="13" t="s">
        <v>45</v>
      </c>
      <c r="D47" s="9"/>
      <c r="E47" s="14">
        <v>2</v>
      </c>
      <c r="F47" s="32"/>
      <c r="G47" s="32"/>
      <c r="H47" s="32"/>
      <c r="I47" s="32"/>
      <c r="J47" s="32"/>
    </row>
    <row r="48" spans="1:10" ht="15">
      <c r="A48" s="47" t="s">
        <v>60</v>
      </c>
      <c r="B48" s="48" t="s">
        <v>80</v>
      </c>
      <c r="C48" s="44"/>
      <c r="D48" s="44"/>
      <c r="E48" s="39"/>
      <c r="F48" s="32"/>
      <c r="G48" s="32"/>
      <c r="H48" s="32"/>
      <c r="I48" s="32"/>
      <c r="J48" s="32"/>
    </row>
    <row r="49" spans="1:10" ht="25.5">
      <c r="A49" s="7" t="s">
        <v>61</v>
      </c>
      <c r="B49" s="8" t="s">
        <v>81</v>
      </c>
      <c r="C49" s="9" t="s">
        <v>50</v>
      </c>
      <c r="D49" s="9"/>
      <c r="E49" s="10">
        <f>SUM(E50:E57)</f>
        <v>3710</v>
      </c>
      <c r="F49" s="32"/>
      <c r="G49" s="32"/>
      <c r="H49" s="32"/>
      <c r="I49" s="32"/>
      <c r="J49" s="32"/>
    </row>
    <row r="50" spans="1:10" ht="25.5">
      <c r="A50" s="12" t="s">
        <v>103</v>
      </c>
      <c r="B50" s="50" t="s">
        <v>149</v>
      </c>
      <c r="C50" s="13" t="s">
        <v>50</v>
      </c>
      <c r="D50" s="9"/>
      <c r="E50" s="14">
        <v>300</v>
      </c>
      <c r="F50" s="32"/>
      <c r="G50" s="32"/>
      <c r="H50" s="32"/>
      <c r="I50" s="32"/>
      <c r="J50" s="32"/>
    </row>
    <row r="51" spans="1:10" ht="25.5">
      <c r="A51" s="12" t="s">
        <v>104</v>
      </c>
      <c r="B51" s="50" t="s">
        <v>149</v>
      </c>
      <c r="C51" s="13" t="s">
        <v>50</v>
      </c>
      <c r="D51" s="9"/>
      <c r="E51" s="14">
        <v>1700</v>
      </c>
      <c r="F51" s="32"/>
      <c r="G51" s="32"/>
      <c r="H51" s="32"/>
      <c r="I51" s="32"/>
      <c r="J51" s="32"/>
    </row>
    <row r="52" spans="1:10" ht="38.25">
      <c r="A52" s="12" t="s">
        <v>105</v>
      </c>
      <c r="B52" s="50" t="s">
        <v>150</v>
      </c>
      <c r="C52" s="13" t="s">
        <v>50</v>
      </c>
      <c r="D52" s="9"/>
      <c r="E52" s="14">
        <v>230</v>
      </c>
      <c r="F52" s="32"/>
      <c r="G52" s="32"/>
      <c r="H52" s="32"/>
      <c r="I52" s="32"/>
      <c r="J52" s="32"/>
    </row>
    <row r="53" spans="1:10" ht="38.25">
      <c r="A53" s="12" t="s">
        <v>106</v>
      </c>
      <c r="B53" s="50" t="s">
        <v>151</v>
      </c>
      <c r="C53" s="13" t="s">
        <v>50</v>
      </c>
      <c r="D53" s="9"/>
      <c r="E53" s="14">
        <v>460</v>
      </c>
      <c r="F53" s="32"/>
      <c r="G53" s="32"/>
      <c r="H53" s="32"/>
      <c r="I53" s="32"/>
      <c r="J53" s="32"/>
    </row>
    <row r="54" spans="1:10" ht="38.25">
      <c r="A54" s="12" t="s">
        <v>107</v>
      </c>
      <c r="B54" s="50" t="s">
        <v>152</v>
      </c>
      <c r="C54" s="13" t="s">
        <v>50</v>
      </c>
      <c r="D54" s="9"/>
      <c r="E54" s="14">
        <v>680</v>
      </c>
      <c r="F54" s="32"/>
      <c r="G54" s="32"/>
      <c r="H54" s="32"/>
      <c r="I54" s="32"/>
      <c r="J54" s="32"/>
    </row>
    <row r="55" spans="1:10" ht="38.25">
      <c r="A55" s="12" t="s">
        <v>108</v>
      </c>
      <c r="B55" s="50" t="s">
        <v>153</v>
      </c>
      <c r="C55" s="13" t="s">
        <v>50</v>
      </c>
      <c r="D55" s="9"/>
      <c r="E55" s="14">
        <v>50</v>
      </c>
      <c r="F55" s="32"/>
      <c r="G55" s="32"/>
      <c r="H55" s="32"/>
      <c r="I55" s="32"/>
      <c r="J55" s="32"/>
    </row>
    <row r="56" spans="1:10" ht="38.25">
      <c r="A56" s="12" t="s">
        <v>109</v>
      </c>
      <c r="B56" s="50" t="s">
        <v>154</v>
      </c>
      <c r="C56" s="13" t="s">
        <v>50</v>
      </c>
      <c r="D56" s="9"/>
      <c r="E56" s="14">
        <v>90</v>
      </c>
      <c r="F56" s="32"/>
      <c r="G56" s="32"/>
      <c r="H56" s="32"/>
      <c r="I56" s="32"/>
      <c r="J56" s="32"/>
    </row>
    <row r="57" spans="1:10" ht="25.5">
      <c r="A57" s="12" t="s">
        <v>110</v>
      </c>
      <c r="B57" s="50" t="s">
        <v>155</v>
      </c>
      <c r="C57" s="13" t="s">
        <v>50</v>
      </c>
      <c r="D57" s="9"/>
      <c r="E57" s="14">
        <v>200</v>
      </c>
      <c r="F57" s="32"/>
      <c r="G57" s="32"/>
      <c r="H57" s="32"/>
      <c r="I57" s="32"/>
      <c r="J57" s="32"/>
    </row>
    <row r="58" spans="1:10" ht="15">
      <c r="A58" s="47" t="s">
        <v>82</v>
      </c>
      <c r="B58" s="48" t="s">
        <v>55</v>
      </c>
      <c r="C58" s="44"/>
      <c r="D58" s="44"/>
      <c r="E58" s="39">
        <f>SUM(E59+E63+E66)</f>
        <v>5738</v>
      </c>
      <c r="F58" s="32"/>
      <c r="G58" s="32"/>
      <c r="H58" s="32"/>
      <c r="I58" s="32"/>
      <c r="J58" s="32"/>
    </row>
    <row r="59" spans="1:10" ht="25.5">
      <c r="A59" s="7" t="s">
        <v>83</v>
      </c>
      <c r="B59" s="8" t="s">
        <v>56</v>
      </c>
      <c r="C59" s="9" t="s">
        <v>50</v>
      </c>
      <c r="D59" s="9"/>
      <c r="E59" s="10">
        <f>SUM(E60:E62)</f>
        <v>1810</v>
      </c>
      <c r="F59" s="32"/>
      <c r="G59" s="32"/>
      <c r="H59" s="32"/>
      <c r="I59" s="32"/>
      <c r="J59" s="32"/>
    </row>
    <row r="60" spans="1:10">
      <c r="A60" s="12" t="s">
        <v>111</v>
      </c>
      <c r="B60" s="50" t="s">
        <v>156</v>
      </c>
      <c r="C60" s="13" t="s">
        <v>50</v>
      </c>
      <c r="D60" s="9"/>
      <c r="E60" s="14">
        <v>1500</v>
      </c>
      <c r="F60" s="32"/>
      <c r="G60" s="32"/>
      <c r="H60" s="32"/>
      <c r="I60" s="32"/>
      <c r="J60" s="32"/>
    </row>
    <row r="61" spans="1:10">
      <c r="A61" s="12" t="s">
        <v>113</v>
      </c>
      <c r="B61" s="50" t="s">
        <v>157</v>
      </c>
      <c r="C61" s="13" t="s">
        <v>50</v>
      </c>
      <c r="D61" s="9"/>
      <c r="E61" s="14">
        <v>50</v>
      </c>
      <c r="F61" s="32"/>
      <c r="G61" s="32"/>
      <c r="H61" s="32"/>
      <c r="I61" s="32"/>
      <c r="J61" s="32"/>
    </row>
    <row r="62" spans="1:10" ht="25.5">
      <c r="A62" s="12" t="s">
        <v>114</v>
      </c>
      <c r="B62" s="50" t="s">
        <v>158</v>
      </c>
      <c r="C62" s="13" t="s">
        <v>50</v>
      </c>
      <c r="D62" s="9"/>
      <c r="E62" s="14">
        <v>260</v>
      </c>
      <c r="F62" s="32"/>
      <c r="G62" s="32"/>
      <c r="H62" s="32"/>
      <c r="I62" s="32"/>
      <c r="J62" s="32"/>
    </row>
    <row r="63" spans="1:10" ht="25.5">
      <c r="A63" s="7" t="s">
        <v>115</v>
      </c>
      <c r="B63" s="8" t="s">
        <v>84</v>
      </c>
      <c r="C63" s="9" t="s">
        <v>50</v>
      </c>
      <c r="D63" s="9"/>
      <c r="E63" s="10">
        <f>SUM(E64:E65)</f>
        <v>780</v>
      </c>
      <c r="F63" s="32"/>
      <c r="G63" s="32"/>
      <c r="H63" s="32"/>
      <c r="I63" s="32"/>
      <c r="J63" s="32"/>
    </row>
    <row r="64" spans="1:10">
      <c r="A64" s="12" t="s">
        <v>116</v>
      </c>
      <c r="B64" s="50" t="s">
        <v>159</v>
      </c>
      <c r="C64" s="13" t="s">
        <v>50</v>
      </c>
      <c r="D64" s="9"/>
      <c r="E64" s="14">
        <v>530</v>
      </c>
      <c r="F64" s="32"/>
      <c r="G64" s="32"/>
      <c r="H64" s="32"/>
      <c r="I64" s="32"/>
      <c r="J64" s="32"/>
    </row>
    <row r="65" spans="1:11">
      <c r="A65" s="12" t="s">
        <v>112</v>
      </c>
      <c r="B65" s="50" t="s">
        <v>160</v>
      </c>
      <c r="C65" s="13" t="s">
        <v>50</v>
      </c>
      <c r="D65" s="9"/>
      <c r="E65" s="14">
        <v>250</v>
      </c>
      <c r="F65" s="32"/>
      <c r="G65" s="32"/>
      <c r="H65" s="32"/>
      <c r="I65" s="32"/>
      <c r="J65" s="32"/>
    </row>
    <row r="66" spans="1:11">
      <c r="A66" s="7" t="s">
        <v>117</v>
      </c>
      <c r="B66" s="8" t="s">
        <v>85</v>
      </c>
      <c r="C66" s="9" t="s">
        <v>45</v>
      </c>
      <c r="D66" s="9"/>
      <c r="E66" s="54">
        <f>SUM(E67:E74)</f>
        <v>3148</v>
      </c>
      <c r="F66" s="55"/>
      <c r="G66" s="55"/>
      <c r="H66" s="32"/>
      <c r="I66" s="32"/>
      <c r="J66" s="32"/>
      <c r="K66" s="1">
        <v>2</v>
      </c>
    </row>
    <row r="67" spans="1:11">
      <c r="A67" s="12" t="s">
        <v>118</v>
      </c>
      <c r="B67" s="50" t="s">
        <v>161</v>
      </c>
      <c r="C67" s="13" t="s">
        <v>45</v>
      </c>
      <c r="D67" s="9"/>
      <c r="E67" s="14">
        <v>200</v>
      </c>
      <c r="F67" s="32"/>
      <c r="G67" s="32"/>
      <c r="H67" s="32"/>
      <c r="I67" s="32"/>
      <c r="J67" s="32"/>
    </row>
    <row r="68" spans="1:11">
      <c r="A68" s="12" t="s">
        <v>119</v>
      </c>
      <c r="B68" s="50" t="s">
        <v>162</v>
      </c>
      <c r="C68" s="13" t="s">
        <v>45</v>
      </c>
      <c r="D68" s="9"/>
      <c r="E68" s="14">
        <v>100</v>
      </c>
      <c r="F68" s="32"/>
      <c r="G68" s="32"/>
      <c r="H68" s="32"/>
      <c r="I68" s="32"/>
      <c r="J68" s="32"/>
    </row>
    <row r="69" spans="1:11">
      <c r="A69" s="12" t="s">
        <v>120</v>
      </c>
      <c r="B69" s="50" t="s">
        <v>163</v>
      </c>
      <c r="C69" s="13" t="s">
        <v>45</v>
      </c>
      <c r="D69" s="9"/>
      <c r="E69" s="14">
        <v>80</v>
      </c>
      <c r="F69" s="32"/>
      <c r="G69" s="32"/>
      <c r="H69" s="32"/>
      <c r="I69" s="32"/>
      <c r="J69" s="32"/>
    </row>
    <row r="70" spans="1:11">
      <c r="A70" s="12" t="s">
        <v>121</v>
      </c>
      <c r="B70" s="50" t="s">
        <v>164</v>
      </c>
      <c r="C70" s="13" t="s">
        <v>45</v>
      </c>
      <c r="D70" s="9"/>
      <c r="E70" s="14">
        <v>30</v>
      </c>
      <c r="F70" s="32"/>
      <c r="G70" s="32"/>
      <c r="H70" s="32"/>
      <c r="I70" s="32"/>
      <c r="J70" s="32"/>
    </row>
    <row r="71" spans="1:11">
      <c r="A71" s="12" t="s">
        <v>122</v>
      </c>
      <c r="B71" s="50" t="s">
        <v>165</v>
      </c>
      <c r="C71" s="13" t="s">
        <v>45</v>
      </c>
      <c r="D71" s="9"/>
      <c r="E71" s="14">
        <v>1600</v>
      </c>
      <c r="F71" s="32"/>
      <c r="G71" s="32"/>
      <c r="H71" s="32"/>
      <c r="I71" s="32"/>
      <c r="J71" s="32"/>
    </row>
    <row r="72" spans="1:11">
      <c r="A72" s="12" t="s">
        <v>123</v>
      </c>
      <c r="B72" s="50" t="s">
        <v>166</v>
      </c>
      <c r="C72" s="13" t="s">
        <v>45</v>
      </c>
      <c r="D72" s="9"/>
      <c r="E72" s="14">
        <v>850</v>
      </c>
      <c r="F72" s="32"/>
      <c r="G72" s="32"/>
      <c r="H72" s="32"/>
      <c r="I72" s="32"/>
      <c r="J72" s="32"/>
    </row>
    <row r="73" spans="1:11">
      <c r="A73" s="12" t="s">
        <v>124</v>
      </c>
      <c r="B73" s="50" t="s">
        <v>167</v>
      </c>
      <c r="C73" s="13" t="s">
        <v>45</v>
      </c>
      <c r="D73" s="9"/>
      <c r="E73" s="14">
        <v>270</v>
      </c>
      <c r="F73" s="32"/>
      <c r="G73" s="32"/>
      <c r="H73" s="32"/>
      <c r="I73" s="32"/>
      <c r="J73" s="32"/>
    </row>
    <row r="74" spans="1:11" ht="25.5">
      <c r="A74" s="12" t="s">
        <v>125</v>
      </c>
      <c r="B74" s="50" t="s">
        <v>168</v>
      </c>
      <c r="C74" s="13" t="s">
        <v>50</v>
      </c>
      <c r="D74" s="9"/>
      <c r="E74" s="14">
        <v>18</v>
      </c>
      <c r="F74" s="32"/>
      <c r="G74" s="32"/>
      <c r="H74" s="32"/>
      <c r="I74" s="32"/>
      <c r="J74" s="32"/>
    </row>
    <row r="75" spans="1:11" ht="15">
      <c r="A75" s="47" t="s">
        <v>126</v>
      </c>
      <c r="B75" s="48" t="s">
        <v>86</v>
      </c>
      <c r="C75" s="44"/>
      <c r="D75" s="44"/>
      <c r="E75" s="39">
        <f>SUM(E76+E79)</f>
        <v>360</v>
      </c>
      <c r="F75" s="32"/>
      <c r="G75" s="32"/>
      <c r="H75" s="32"/>
      <c r="I75" s="32"/>
      <c r="J75" s="32"/>
    </row>
    <row r="76" spans="1:11" ht="21.75" customHeight="1">
      <c r="A76" s="7" t="s">
        <v>127</v>
      </c>
      <c r="B76" s="8" t="s">
        <v>59</v>
      </c>
      <c r="C76" s="9" t="s">
        <v>45</v>
      </c>
      <c r="D76" s="9"/>
      <c r="E76" s="10">
        <f>SUM(E77:E78)</f>
        <v>60</v>
      </c>
      <c r="F76" s="32"/>
      <c r="G76" s="32"/>
      <c r="H76" s="32"/>
      <c r="I76" s="32"/>
      <c r="J76" s="32"/>
    </row>
    <row r="77" spans="1:11">
      <c r="A77" s="12" t="s">
        <v>128</v>
      </c>
      <c r="B77" s="50" t="s">
        <v>169</v>
      </c>
      <c r="C77" s="13" t="s">
        <v>45</v>
      </c>
      <c r="D77" s="9"/>
      <c r="E77" s="14">
        <v>20</v>
      </c>
      <c r="F77" s="32"/>
      <c r="G77" s="32"/>
      <c r="H77" s="32"/>
      <c r="I77" s="32"/>
      <c r="J77" s="32"/>
    </row>
    <row r="78" spans="1:11">
      <c r="A78" s="12" t="s">
        <v>129</v>
      </c>
      <c r="B78" s="50" t="s">
        <v>170</v>
      </c>
      <c r="C78" s="13" t="s">
        <v>45</v>
      </c>
      <c r="D78" s="9"/>
      <c r="E78" s="14">
        <v>40</v>
      </c>
      <c r="F78" s="32"/>
      <c r="G78" s="32"/>
      <c r="H78" s="32"/>
      <c r="I78" s="32"/>
      <c r="J78" s="32"/>
    </row>
    <row r="79" spans="1:11">
      <c r="A79" s="7" t="s">
        <v>130</v>
      </c>
      <c r="B79" s="8" t="s">
        <v>87</v>
      </c>
      <c r="C79" s="9" t="s">
        <v>45</v>
      </c>
      <c r="D79" s="9"/>
      <c r="E79" s="10">
        <f>SUM(E80)</f>
        <v>300</v>
      </c>
      <c r="F79" s="32"/>
      <c r="G79" s="32"/>
      <c r="H79" s="32"/>
      <c r="I79" s="32"/>
      <c r="J79" s="32"/>
    </row>
    <row r="80" spans="1:11" ht="19.5" customHeight="1">
      <c r="A80" s="12" t="s">
        <v>131</v>
      </c>
      <c r="B80" s="50" t="s">
        <v>171</v>
      </c>
      <c r="C80" s="13" t="s">
        <v>45</v>
      </c>
      <c r="D80" s="9"/>
      <c r="E80" s="14">
        <v>300</v>
      </c>
      <c r="F80" s="32"/>
      <c r="G80" s="32"/>
      <c r="H80" s="32"/>
      <c r="I80" s="32"/>
      <c r="J80" s="32"/>
    </row>
    <row r="81" spans="1:10">
      <c r="A81" s="24"/>
      <c r="B81" s="51"/>
      <c r="C81" s="25"/>
      <c r="D81" s="25"/>
      <c r="E81" s="25"/>
      <c r="F81" s="32"/>
      <c r="G81" s="32"/>
      <c r="H81" s="32"/>
      <c r="I81" s="32"/>
      <c r="J81" s="32"/>
    </row>
    <row r="82" spans="1:10">
      <c r="A82" s="25"/>
      <c r="B82" s="15" t="s">
        <v>11</v>
      </c>
      <c r="C82" s="15"/>
      <c r="D82" s="15"/>
      <c r="E82" s="15"/>
      <c r="F82" s="32"/>
      <c r="G82" s="32"/>
      <c r="H82" s="32"/>
      <c r="I82" s="32"/>
      <c r="J82" s="32"/>
    </row>
    <row r="83" spans="1:10">
      <c r="A83" s="25"/>
      <c r="B83" s="15" t="s">
        <v>12</v>
      </c>
      <c r="C83" s="15"/>
      <c r="D83" s="15"/>
      <c r="E83" s="15"/>
      <c r="F83" s="32"/>
      <c r="G83" s="32"/>
      <c r="H83" s="32"/>
      <c r="I83" s="32"/>
      <c r="J83" s="32"/>
    </row>
    <row r="84" spans="1:10">
      <c r="A84" s="25"/>
      <c r="B84" s="8" t="s">
        <v>13</v>
      </c>
      <c r="C84" s="8"/>
      <c r="D84" s="8"/>
      <c r="E84" s="8"/>
      <c r="F84" s="32"/>
      <c r="G84" s="31"/>
      <c r="H84" s="31"/>
      <c r="I84" s="31"/>
      <c r="J84" s="31"/>
    </row>
    <row r="85" spans="1:10">
      <c r="A85" s="25"/>
      <c r="B85" s="15" t="s">
        <v>14</v>
      </c>
      <c r="C85" s="8"/>
      <c r="D85" s="8"/>
      <c r="E85" s="8"/>
      <c r="F85" s="32"/>
      <c r="G85" s="32"/>
      <c r="H85" s="32"/>
      <c r="I85" s="32"/>
      <c r="J85" s="32"/>
    </row>
    <row r="86" spans="1:10">
      <c r="A86" s="25"/>
      <c r="B86" s="33" t="s">
        <v>15</v>
      </c>
      <c r="C86" s="8"/>
      <c r="D86" s="8"/>
      <c r="E86" s="8"/>
      <c r="F86" s="32"/>
      <c r="G86" s="32"/>
      <c r="H86" s="32"/>
      <c r="I86" s="32"/>
      <c r="J86" s="32"/>
    </row>
    <row r="87" spans="1:10">
      <c r="A87" s="25"/>
      <c r="B87" s="33" t="s">
        <v>12</v>
      </c>
      <c r="C87" s="8"/>
      <c r="D87" s="8"/>
      <c r="E87" s="8"/>
      <c r="F87" s="32"/>
      <c r="G87" s="32"/>
      <c r="H87" s="32"/>
      <c r="I87" s="32"/>
      <c r="J87" s="32"/>
    </row>
    <row r="88" spans="1:10">
      <c r="A88" s="25"/>
      <c r="B88" s="34" t="s">
        <v>16</v>
      </c>
      <c r="C88" s="8"/>
      <c r="D88" s="8"/>
      <c r="E88" s="8"/>
      <c r="F88" s="32"/>
      <c r="G88" s="31"/>
      <c r="H88" s="31"/>
      <c r="I88" s="31"/>
      <c r="J88" s="31"/>
    </row>
    <row r="89" spans="1:10">
      <c r="A89" s="25"/>
      <c r="B89" s="8"/>
      <c r="C89" s="8"/>
      <c r="D89" s="8"/>
      <c r="E89" s="8"/>
      <c r="F89" s="32"/>
      <c r="G89" s="32"/>
      <c r="H89" s="32"/>
      <c r="I89" s="32"/>
      <c r="J89" s="32"/>
    </row>
    <row r="90" spans="1:10">
      <c r="A90" s="25"/>
      <c r="B90" s="15" t="s">
        <v>17</v>
      </c>
      <c r="C90" s="8"/>
      <c r="D90" s="8"/>
      <c r="E90" s="8"/>
      <c r="F90" s="32"/>
      <c r="G90" s="32"/>
      <c r="H90" s="32"/>
      <c r="I90" s="32"/>
      <c r="J90" s="32"/>
    </row>
    <row r="91" spans="1:10">
      <c r="A91" s="25"/>
      <c r="B91" s="15" t="s">
        <v>12</v>
      </c>
      <c r="C91" s="8"/>
      <c r="D91" s="8"/>
      <c r="E91" s="8"/>
      <c r="F91" s="32"/>
      <c r="G91" s="32"/>
      <c r="H91" s="32"/>
      <c r="I91" s="32"/>
      <c r="J91" s="32"/>
    </row>
    <row r="92" spans="1:10">
      <c r="A92" s="25"/>
      <c r="B92" s="8" t="s">
        <v>18</v>
      </c>
      <c r="C92" s="8"/>
      <c r="D92" s="8"/>
      <c r="E92" s="8"/>
      <c r="F92" s="32"/>
      <c r="G92" s="31"/>
      <c r="H92" s="31"/>
      <c r="I92" s="31"/>
      <c r="J92" s="31"/>
    </row>
    <row r="93" spans="1:10" ht="13.5" customHeight="1">
      <c r="C93" s="17"/>
      <c r="D93" s="17"/>
      <c r="E93" s="17"/>
      <c r="F93" s="26"/>
      <c r="G93" s="26"/>
      <c r="H93" s="17"/>
      <c r="I93" s="16"/>
      <c r="J93" s="16"/>
    </row>
    <row r="94" spans="1:10" ht="13.5" customHeight="1">
      <c r="B94" s="52" t="s">
        <v>21</v>
      </c>
      <c r="C94" s="17"/>
      <c r="D94" s="17"/>
      <c r="E94" s="17"/>
      <c r="F94" s="26"/>
      <c r="G94" s="26"/>
      <c r="H94" s="17"/>
      <c r="I94" s="16"/>
      <c r="J94" s="16"/>
    </row>
    <row r="95" spans="1:10" ht="89.25" customHeight="1">
      <c r="A95" s="1">
        <v>1</v>
      </c>
      <c r="B95" s="57" t="s">
        <v>42</v>
      </c>
      <c r="C95" s="57"/>
      <c r="D95" s="57"/>
      <c r="E95" s="57"/>
      <c r="F95" s="57"/>
      <c r="G95" s="57"/>
      <c r="H95" s="57"/>
      <c r="I95" s="57"/>
      <c r="J95" s="57"/>
    </row>
    <row r="96" spans="1:10" ht="13.5" customHeight="1">
      <c r="A96" s="1">
        <v>2</v>
      </c>
      <c r="B96" s="23" t="s">
        <v>26</v>
      </c>
      <c r="C96" s="18"/>
      <c r="D96" s="18"/>
      <c r="E96" s="18"/>
      <c r="F96" s="18"/>
      <c r="G96" s="18"/>
      <c r="H96" s="18"/>
      <c r="I96" s="18"/>
      <c r="J96" s="16"/>
    </row>
    <row r="97" spans="1:10" ht="36.75" customHeight="1">
      <c r="A97" s="1">
        <v>3</v>
      </c>
      <c r="B97" s="43" t="s">
        <v>23</v>
      </c>
      <c r="F97" s="1"/>
      <c r="J97" s="16"/>
    </row>
    <row r="98" spans="1:10" ht="13.5" customHeight="1">
      <c r="A98" s="1">
        <v>4</v>
      </c>
      <c r="B98" s="23" t="s">
        <v>24</v>
      </c>
      <c r="F98" s="1"/>
      <c r="J98" s="16"/>
    </row>
    <row r="99" spans="1:10" ht="13.5" customHeight="1">
      <c r="A99" s="1">
        <v>5</v>
      </c>
      <c r="B99" s="56" t="s">
        <v>25</v>
      </c>
      <c r="C99" s="56"/>
      <c r="D99" s="56"/>
      <c r="E99" s="56"/>
      <c r="F99" s="56"/>
      <c r="G99" s="56"/>
      <c r="H99" s="56"/>
      <c r="I99" s="56"/>
      <c r="J99" s="56"/>
    </row>
    <row r="100" spans="1:10" ht="27" customHeight="1">
      <c r="A100" s="1">
        <v>6</v>
      </c>
      <c r="B100" s="56" t="s">
        <v>41</v>
      </c>
      <c r="C100" s="56"/>
      <c r="D100" s="56"/>
      <c r="E100" s="56"/>
      <c r="F100" s="56"/>
      <c r="G100" s="56"/>
      <c r="H100" s="56"/>
      <c r="I100" s="56"/>
      <c r="J100" s="56"/>
    </row>
    <row r="101" spans="1:10" ht="13.5" customHeight="1">
      <c r="A101" s="1">
        <v>7</v>
      </c>
      <c r="B101" s="37" t="s">
        <v>39</v>
      </c>
      <c r="C101" s="37"/>
      <c r="D101" s="37"/>
      <c r="E101" s="37"/>
      <c r="F101" s="37"/>
      <c r="G101" s="37"/>
      <c r="H101" s="37"/>
      <c r="I101" s="37"/>
      <c r="J101" s="37"/>
    </row>
    <row r="102" spans="1:10" ht="13.5" customHeight="1">
      <c r="A102" s="1">
        <v>8</v>
      </c>
      <c r="B102" s="37" t="s">
        <v>40</v>
      </c>
      <c r="C102" s="37"/>
      <c r="D102" s="37"/>
      <c r="E102" s="37"/>
      <c r="F102" s="37"/>
      <c r="G102" s="37"/>
      <c r="H102" s="37"/>
      <c r="I102" s="37"/>
      <c r="J102" s="37"/>
    </row>
    <row r="103" spans="1:10" ht="13.5" customHeight="1">
      <c r="A103" s="1">
        <v>9</v>
      </c>
      <c r="B103" s="38" t="s">
        <v>43</v>
      </c>
      <c r="C103" s="17"/>
      <c r="D103" s="17"/>
      <c r="E103" s="17"/>
      <c r="F103" s="26"/>
      <c r="G103" s="26"/>
      <c r="H103" s="17"/>
      <c r="I103" s="16"/>
      <c r="J103" s="16"/>
    </row>
    <row r="104" spans="1:10" ht="13.5" customHeight="1">
      <c r="A104" s="1">
        <v>10</v>
      </c>
      <c r="B104" s="38" t="s">
        <v>37</v>
      </c>
      <c r="C104" s="17"/>
      <c r="D104" s="17"/>
      <c r="E104" s="17"/>
      <c r="F104" s="26"/>
      <c r="G104" s="26"/>
      <c r="H104" s="17"/>
      <c r="I104" s="16"/>
      <c r="J104" s="16"/>
    </row>
    <row r="105" spans="1:10" ht="13.5" customHeight="1">
      <c r="C105" s="17"/>
      <c r="D105" s="17"/>
      <c r="E105" s="17"/>
      <c r="F105" s="26"/>
      <c r="G105" s="26"/>
      <c r="H105" s="17"/>
      <c r="I105" s="16"/>
      <c r="J105" s="16"/>
    </row>
    <row r="106" spans="1:10" ht="13.5" customHeight="1">
      <c r="C106" s="17"/>
      <c r="D106" s="17"/>
      <c r="E106" s="17"/>
      <c r="F106" s="26"/>
      <c r="G106" s="26"/>
      <c r="H106" s="17"/>
      <c r="I106" s="16"/>
      <c r="J106" s="16"/>
    </row>
    <row r="107" spans="1:10">
      <c r="A107" s="17"/>
      <c r="B107" s="4"/>
      <c r="C107" s="17"/>
      <c r="D107" s="17"/>
      <c r="E107" s="17"/>
      <c r="F107" s="17"/>
      <c r="G107" s="17"/>
      <c r="H107" s="17"/>
      <c r="I107" s="17"/>
      <c r="J107" s="17"/>
    </row>
    <row r="108" spans="1:10">
      <c r="A108" s="17"/>
      <c r="B108" s="18"/>
      <c r="C108" s="17"/>
      <c r="D108" s="17"/>
      <c r="E108" s="17"/>
      <c r="F108" s="17"/>
      <c r="G108" s="59" t="s">
        <v>19</v>
      </c>
      <c r="H108" s="59"/>
      <c r="I108" s="59"/>
      <c r="J108" s="17"/>
    </row>
    <row r="109" spans="1:10">
      <c r="B109" s="18"/>
      <c r="E109" s="27"/>
      <c r="F109" s="1"/>
      <c r="G109" s="60" t="s">
        <v>173</v>
      </c>
      <c r="H109" s="60"/>
      <c r="I109" s="60"/>
    </row>
    <row r="110" spans="1:10">
      <c r="B110" s="4"/>
      <c r="E110" s="21"/>
    </row>
    <row r="111" spans="1:10">
      <c r="B111" s="23"/>
      <c r="E111" s="21"/>
      <c r="G111" s="61" t="s">
        <v>174</v>
      </c>
      <c r="H111" s="61"/>
      <c r="I111" s="61"/>
    </row>
    <row r="112" spans="1:10">
      <c r="B112" s="53"/>
      <c r="E112" s="27"/>
      <c r="G112" s="62" t="s">
        <v>20</v>
      </c>
      <c r="H112" s="62"/>
      <c r="I112" s="62"/>
    </row>
    <row r="113" spans="2:9">
      <c r="G113" s="1" t="s">
        <v>34</v>
      </c>
    </row>
    <row r="117" spans="2:9">
      <c r="B117" s="4"/>
      <c r="G117" s="58"/>
      <c r="H117" s="58"/>
      <c r="I117" s="58"/>
    </row>
  </sheetData>
  <mergeCells count="19">
    <mergeCell ref="A11:J11"/>
    <mergeCell ref="A5:J5"/>
    <mergeCell ref="A13:A14"/>
    <mergeCell ref="B13:B14"/>
    <mergeCell ref="C13:C14"/>
    <mergeCell ref="D13:D14"/>
    <mergeCell ref="E13:E14"/>
    <mergeCell ref="F13:G13"/>
    <mergeCell ref="H13:I13"/>
    <mergeCell ref="J13:J14"/>
    <mergeCell ref="A10:J10"/>
    <mergeCell ref="B100:J100"/>
    <mergeCell ref="B95:J95"/>
    <mergeCell ref="B99:J99"/>
    <mergeCell ref="G117:I117"/>
    <mergeCell ref="G108:I108"/>
    <mergeCell ref="G109:I109"/>
    <mergeCell ref="G111:I111"/>
    <mergeCell ref="G112:I112"/>
  </mergeCells>
  <phoneticPr fontId="17" type="noConversion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ТЗ</vt:lpstr>
      <vt:lpstr>ТЗ!Область_печати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Тетяна Іщук</dc:creator>
  <cp:lastModifiedBy>Asus</cp:lastModifiedBy>
  <cp:lastPrinted>2019-11-15T13:20:54Z</cp:lastPrinted>
  <dcterms:created xsi:type="dcterms:W3CDTF">2019-11-15T13:20:50Z</dcterms:created>
  <dcterms:modified xsi:type="dcterms:W3CDTF">2025-08-20T08:53:14Z</dcterms:modified>
</cp:coreProperties>
</file>