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ово\Downloads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5" i="1" l="1"/>
  <c r="E127" i="1"/>
  <c r="E126" i="1"/>
  <c r="E125" i="1"/>
  <c r="E110" i="1"/>
  <c r="E111" i="1"/>
  <c r="E112" i="1"/>
  <c r="E113" i="1"/>
  <c r="E114" i="1"/>
  <c r="E109" i="1"/>
  <c r="E96" i="1"/>
  <c r="E97" i="1"/>
  <c r="E98" i="1"/>
  <c r="E99" i="1"/>
  <c r="E100" i="1"/>
  <c r="E101" i="1"/>
  <c r="E102" i="1"/>
  <c r="E103" i="1"/>
  <c r="E104" i="1"/>
  <c r="E105" i="1"/>
  <c r="E95" i="1"/>
  <c r="E90" i="1"/>
  <c r="E89" i="1"/>
  <c r="E81" i="1"/>
  <c r="E82" i="1"/>
  <c r="E83" i="1"/>
  <c r="E84" i="1"/>
  <c r="E85" i="1"/>
  <c r="E80" i="1"/>
  <c r="E71" i="1"/>
  <c r="E72" i="1"/>
  <c r="E73" i="1"/>
  <c r="E74" i="1"/>
  <c r="E75" i="1"/>
  <c r="E70" i="1"/>
  <c r="E59" i="1"/>
  <c r="E60" i="1"/>
  <c r="E61" i="1"/>
  <c r="E62" i="1"/>
  <c r="E63" i="1"/>
  <c r="E64" i="1"/>
  <c r="E65" i="1"/>
  <c r="E58" i="1"/>
  <c r="E50" i="1"/>
  <c r="E51" i="1"/>
  <c r="E52" i="1"/>
  <c r="E53" i="1"/>
  <c r="E4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29" i="1"/>
  <c r="E21" i="1"/>
  <c r="E17" i="1"/>
  <c r="E18" i="1"/>
  <c r="E19" i="1"/>
  <c r="E20" i="1"/>
  <c r="E22" i="1"/>
  <c r="E23" i="1"/>
  <c r="E24" i="1"/>
  <c r="E16" i="1"/>
  <c r="E10" i="1"/>
  <c r="E9" i="1"/>
  <c r="E4" i="1"/>
  <c r="E5" i="1"/>
  <c r="E3" i="1"/>
  <c r="E106" i="1" l="1"/>
  <c r="E25" i="1"/>
  <c r="E26" i="1" s="1"/>
  <c r="E86" i="1"/>
  <c r="E76" i="1"/>
  <c r="E66" i="1"/>
  <c r="E11" i="1"/>
  <c r="E46" i="1" l="1"/>
  <c r="E6" i="1"/>
  <c r="E92" i="1"/>
  <c r="E54" i="1"/>
  <c r="E116" i="1" s="1"/>
  <c r="E117" i="1" l="1"/>
  <c r="E118" i="1" s="1"/>
</calcChain>
</file>

<file path=xl/sharedStrings.xml><?xml version="1.0" encoding="utf-8"?>
<sst xmlns="http://schemas.openxmlformats.org/spreadsheetml/2006/main" count="244" uniqueCount="107">
  <si>
    <t>Підготовчі роботи</t>
  </si>
  <si>
    <t>Найменування робіт</t>
  </si>
  <si>
    <t>Обсяг робіт</t>
  </si>
  <si>
    <t>Од. вим.</t>
  </si>
  <si>
    <t>Вартість, грн.</t>
  </si>
  <si>
    <t>Сума</t>
  </si>
  <si>
    <t>шт</t>
  </si>
  <si>
    <t>Установка тимчасового унітаза і підключення крана на воду</t>
  </si>
  <si>
    <t>мп</t>
  </si>
  <si>
    <t>Установка тимчасових розеток і освітлення</t>
  </si>
  <si>
    <t>Всього, грн</t>
  </si>
  <si>
    <t>Штукатурні роботи</t>
  </si>
  <si>
    <t>м2</t>
  </si>
  <si>
    <t>Кондиціонування та вентиляція</t>
  </si>
  <si>
    <t xml:space="preserve">Монтаж сантехніки </t>
  </si>
  <si>
    <t>Монтаж інсталяціі</t>
  </si>
  <si>
    <t>Розведення точок</t>
  </si>
  <si>
    <t xml:space="preserve">Монтаж сифону під пральну машинку </t>
  </si>
  <si>
    <t>Вивод на радіатори зі стіни</t>
  </si>
  <si>
    <t>Влаштування колекторного вузла(Монтаж фільтра грубої очистки,компенсатора гідроударів,редуктора тиску,самопромивний фільтр)</t>
  </si>
  <si>
    <t>Опресовка систем опалення і водопроводу</t>
  </si>
  <si>
    <t xml:space="preserve"> Плиточні роботи</t>
  </si>
  <si>
    <t>Виріз складних отворів,квадратних,прямокутних,діаметром більше 90мм</t>
  </si>
  <si>
    <t>Чистовий різ (видимий), кераміка/керамограніт</t>
  </si>
  <si>
    <t xml:space="preserve">Чорновий різ </t>
  </si>
  <si>
    <t>Різ плитки під 45 градусів</t>
  </si>
  <si>
    <t xml:space="preserve">Герметизація швів (силіконом) </t>
  </si>
  <si>
    <t xml:space="preserve">Двухкомпонентна епоксідна затірка швів </t>
  </si>
  <si>
    <t>м2\мп</t>
  </si>
  <si>
    <t>Грунтовка</t>
  </si>
  <si>
    <t>Зашивка інсталяціі</t>
  </si>
  <si>
    <t>Встановлення ванни і підключення сифону</t>
  </si>
  <si>
    <t>Устройство панелі під ванну (ГКЛ, цегла ,газоблок)</t>
  </si>
  <si>
    <t>Установка люка ревізії під плитку до 450мм</t>
  </si>
  <si>
    <t>Нанесення однокомпонентноі гідроізоляціі(2 шари)</t>
  </si>
  <si>
    <t>Поклейка гідроізоляційноі стрічки</t>
  </si>
  <si>
    <t>Стяжка підлоги</t>
  </si>
  <si>
    <t>Шліфування стяжки під кварц вініл</t>
  </si>
  <si>
    <t>Заливка стяжки на балконі та в сан узлі</t>
  </si>
  <si>
    <t>Вкладання кабелю теплоі підлоги в сан узлі</t>
  </si>
  <si>
    <t>Заливка нівеліру на теплу підлогу</t>
  </si>
  <si>
    <t>Малярні роботи</t>
  </si>
  <si>
    <t>Стіни</t>
  </si>
  <si>
    <t>Підготовка стін під фарбування (шліфування штукатурки,грунтування,поклейка склохолсту,фінішне шпаклювання)</t>
  </si>
  <si>
    <t>Локальне шліфування і вирівнювання штукатурки</t>
  </si>
  <si>
    <t>Підготовка стіни на балконі під декоративну штукатурку</t>
  </si>
  <si>
    <t>Поклейка стрічок на внутрішні і зовнішні кути</t>
  </si>
  <si>
    <t>Захисна обклейка вікон та дверей</t>
  </si>
  <si>
    <t>Обклейка і примикання до підвіконь</t>
  </si>
  <si>
    <t>Фарбування</t>
  </si>
  <si>
    <t>Грунтування стін</t>
  </si>
  <si>
    <t xml:space="preserve">Фарбування </t>
  </si>
  <si>
    <t>Нанесення декоративноі штукатурки на балконі</t>
  </si>
  <si>
    <t>Примикання до вікон і плитки через герметик</t>
  </si>
  <si>
    <t>Чистова сантехніка</t>
  </si>
  <si>
    <t>Монтаж умивальників</t>
  </si>
  <si>
    <t>Підключення бойлера</t>
  </si>
  <si>
    <t>Підключення змішувача на ванну</t>
  </si>
  <si>
    <t>Монтаж унітаза</t>
  </si>
  <si>
    <t xml:space="preserve">Підключення пральноі машини </t>
  </si>
  <si>
    <t>Встановлення мийки</t>
  </si>
  <si>
    <t>Влаштування підлоги</t>
  </si>
  <si>
    <t>Вкладання кварц вінілу(на підложку)</t>
  </si>
  <si>
    <t>Монтаж плінтуса мдф</t>
  </si>
  <si>
    <r>
      <rPr>
        <sz val="9"/>
        <rFont val="Microsoft Sans Serif"/>
        <family val="2"/>
      </rPr>
      <t>Влаштування штраб під електричний кабель (цегла,блок)</t>
    </r>
  </si>
  <si>
    <r>
      <rPr>
        <sz val="9"/>
        <rFont val="Microsoft Sans Serif"/>
        <family val="2"/>
      </rPr>
      <t>м.пог</t>
    </r>
  </si>
  <si>
    <r>
      <rPr>
        <sz val="9"/>
        <rFont val="Microsoft Sans Serif"/>
        <family val="2"/>
      </rPr>
      <t>Влаштування штраб під електричний кабель (бетон)</t>
    </r>
  </si>
  <si>
    <r>
      <rPr>
        <sz val="9"/>
        <rFont val="Microsoft Sans Serif"/>
        <family val="2"/>
      </rPr>
      <t>Прокладання електричного кабелю</t>
    </r>
  </si>
  <si>
    <r>
      <rPr>
        <sz val="9"/>
        <rFont val="Microsoft Sans Serif"/>
        <family val="2"/>
      </rPr>
      <t xml:space="preserve">Висверлювання отвору та монтаж підрозетника (цегла
</t>
    </r>
    <r>
      <rPr>
        <sz val="9"/>
        <rFont val="Microsoft Sans Serif"/>
        <family val="2"/>
      </rPr>
      <t>,блок )</t>
    </r>
  </si>
  <si>
    <r>
      <rPr>
        <sz val="9"/>
        <rFont val="Microsoft Sans Serif"/>
        <family val="2"/>
      </rPr>
      <t>шт</t>
    </r>
  </si>
  <si>
    <r>
      <rPr>
        <sz val="9"/>
        <rFont val="Microsoft Sans Serif"/>
        <family val="2"/>
      </rPr>
      <t>Висверлювання отвору та монтаж підрозетника (бетон )</t>
    </r>
  </si>
  <si>
    <r>
      <rPr>
        <sz val="9"/>
        <rFont val="Microsoft Sans Serif"/>
        <family val="2"/>
      </rPr>
      <t>Зароблення штраб розчином після прокладання електричного кабелю</t>
    </r>
  </si>
  <si>
    <r>
      <rPr>
        <sz val="9"/>
        <rFont val="Microsoft Sans Serif"/>
        <family val="2"/>
      </rPr>
      <t>Монтаж автоматів однополюсних</t>
    </r>
  </si>
  <si>
    <r>
      <rPr>
        <sz val="9"/>
        <rFont val="Microsoft Sans Serif"/>
        <family val="2"/>
      </rPr>
      <t>Монтаж автомата двохполюсного</t>
    </r>
  </si>
  <si>
    <r>
      <rPr>
        <sz val="9"/>
        <rFont val="Microsoft Sans Serif"/>
        <family val="2"/>
      </rPr>
      <t>Монтаж реле напруги</t>
    </r>
  </si>
  <si>
    <r>
      <rPr>
        <sz val="9"/>
        <rFont val="Microsoft Sans Serif"/>
        <family val="2"/>
      </rPr>
      <t>Монтаж УЗО</t>
    </r>
  </si>
  <si>
    <r>
      <rPr>
        <sz val="9"/>
        <rFont val="Microsoft Sans Serif"/>
        <family val="2"/>
      </rPr>
      <t>Монтаж трансформатора та підключення</t>
    </r>
  </si>
  <si>
    <r>
      <rPr>
        <sz val="9"/>
        <rFont val="Microsoft Sans Serif"/>
        <family val="2"/>
      </rPr>
      <t>Чистовий монтаж розеток і вимикачів</t>
    </r>
  </si>
  <si>
    <r>
      <rPr>
        <sz val="9"/>
        <rFont val="Microsoft Sans Serif"/>
        <family val="2"/>
      </rPr>
      <t>Монтаж світильників (Точкових)</t>
    </r>
  </si>
  <si>
    <r>
      <rPr>
        <sz val="9"/>
        <rFont val="Microsoft Sans Serif"/>
        <family val="2"/>
      </rPr>
      <t>Монтаж світильників (Люстра)</t>
    </r>
  </si>
  <si>
    <r>
      <rPr>
        <sz val="9"/>
        <rFont val="Microsoft Sans Serif"/>
        <family val="2"/>
      </rPr>
      <t>Монтаж лед профілю з лед стрічкою</t>
    </r>
  </si>
  <si>
    <r>
      <rPr>
        <sz val="9"/>
        <rFont val="Microsoft Sans Serif"/>
        <family val="2"/>
      </rPr>
      <t>мп</t>
    </r>
  </si>
  <si>
    <r>
      <rPr>
        <sz val="9"/>
        <rFont val="Microsoft Sans Serif"/>
        <family val="2"/>
      </rPr>
      <t>Монтаж вентелятора</t>
    </r>
  </si>
  <si>
    <r>
      <rPr>
        <sz val="9"/>
        <rFont val="Microsoft Sans Serif"/>
        <family val="2"/>
      </rPr>
      <t>Монтаж лед дзеркала</t>
    </r>
  </si>
  <si>
    <r>
      <rPr>
        <b/>
        <sz val="9"/>
        <rFont val="Arial"/>
        <family val="2"/>
      </rPr>
      <t>Електромонтажні роботи</t>
    </r>
    <r>
      <rPr>
        <b/>
        <sz val="9"/>
        <rFont val="Arial"/>
        <family val="2"/>
        <charset val="204"/>
      </rPr>
      <t xml:space="preserve"> чистові</t>
    </r>
  </si>
  <si>
    <r>
      <rPr>
        <b/>
        <sz val="9"/>
        <rFont val="Arial"/>
        <family val="2"/>
      </rPr>
      <t>Електромонтажні роботи</t>
    </r>
    <r>
      <rPr>
        <b/>
        <sz val="9"/>
        <rFont val="Arial"/>
        <family val="2"/>
        <charset val="204"/>
      </rPr>
      <t xml:space="preserve"> чорнові</t>
    </r>
  </si>
  <si>
    <t>Захисна обклейка вхідних двей</t>
  </si>
  <si>
    <t>Після виїзду спеціаліста</t>
  </si>
  <si>
    <t>Монтаж прихованого змішувача умивальника</t>
  </si>
  <si>
    <t>м.п.</t>
  </si>
  <si>
    <t>Влаштування штроб цегла</t>
  </si>
  <si>
    <t>ціна договірна</t>
  </si>
  <si>
    <t>Закидка штроб</t>
  </si>
  <si>
    <t xml:space="preserve">Укладка керамічної плитки та керамограніта від 400мм до 600мм </t>
  </si>
  <si>
    <t>Виріз  отворів діаметром до 90мм</t>
  </si>
  <si>
    <t>Заливка нівеліру під кварц вініл</t>
  </si>
  <si>
    <t>Упаковка підлоги картоном</t>
  </si>
  <si>
    <t>Вартість робіт по доставці матеріалів,вивозу сміття і подйому матеріалів рахуються по факту</t>
  </si>
  <si>
    <t>Монтажні роботи</t>
  </si>
  <si>
    <t>Монтаж натяжної стелі</t>
  </si>
  <si>
    <t>Монтаж закладної під світильник</t>
  </si>
  <si>
    <t>Монтаж підвіконня пластикового</t>
  </si>
  <si>
    <t>Разом по кошторису</t>
  </si>
  <si>
    <t>Транспортні витрати</t>
  </si>
  <si>
    <t>Разом</t>
  </si>
  <si>
    <t>Цементна ручна штукатурка стін в сан узлі та на балконі</t>
  </si>
  <si>
    <t>Вкладання фартуха з плитки від 400мм до 600мм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</si>
</sst>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family val="2"/>
    </font>
    <font>
      <sz val="9"/>
      <name val="Microsoft Sans Serif"/>
      <family val="2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FDFDF"/>
        <bgColor rgb="FFDFDFD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0" borderId="6" xfId="0" applyFont="1" applyBorder="1" applyAlignment="1"/>
    <xf numFmtId="0" fontId="1" fillId="0" borderId="7" xfId="0" applyFont="1" applyBorder="1" applyAlignment="1"/>
    <xf numFmtId="1" fontId="1" fillId="0" borderId="7" xfId="0" applyNumberFormat="1" applyFont="1" applyBorder="1" applyAlignment="1">
      <alignment horizontal="center"/>
    </xf>
    <xf numFmtId="1" fontId="1" fillId="5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/>
    <xf numFmtId="0" fontId="1" fillId="0" borderId="11" xfId="0" applyFont="1" applyBorder="1" applyAlignment="1"/>
    <xf numFmtId="0" fontId="0" fillId="0" borderId="0" xfId="0" applyFont="1" applyAlignment="1"/>
    <xf numFmtId="3" fontId="0" fillId="0" borderId="0" xfId="0" applyNumberFormat="1" applyFont="1" applyAlignment="1"/>
    <xf numFmtId="0" fontId="0" fillId="0" borderId="12" xfId="0" applyFont="1" applyBorder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" fontId="1" fillId="2" borderId="1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2" fillId="0" borderId="6" xfId="0" applyFont="1" applyBorder="1"/>
    <xf numFmtId="0" fontId="1" fillId="2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/>
    <xf numFmtId="0" fontId="1" fillId="3" borderId="10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1" fillId="3" borderId="8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0" borderId="10" xfId="0" applyFont="1" applyBorder="1" applyAlignment="1"/>
    <xf numFmtId="1" fontId="1" fillId="0" borderId="11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1" fontId="0" fillId="0" borderId="12" xfId="0" applyNumberFormat="1" applyFont="1" applyBorder="1" applyAlignment="1"/>
    <xf numFmtId="9" fontId="0" fillId="0" borderId="12" xfId="0" applyNumberFormat="1" applyFont="1" applyBorder="1" applyAlignment="1"/>
    <xf numFmtId="1" fontId="0" fillId="6" borderId="12" xfId="0" applyNumberFormat="1" applyFont="1" applyFill="1" applyBorder="1" applyAlignment="1"/>
    <xf numFmtId="0" fontId="6" fillId="3" borderId="12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27"/>
  <sheetViews>
    <sheetView tabSelected="1" topLeftCell="A112" workbookViewId="0">
      <selection activeCell="G105" sqref="G105"/>
    </sheetView>
  </sheetViews>
  <sheetFormatPr defaultColWidth="12.7109375" defaultRowHeight="15.75" customHeight="1" x14ac:dyDescent="0.2"/>
  <cols>
    <col min="1" max="1" width="31.85546875" customWidth="1"/>
    <col min="6" max="6" width="13.28515625" bestFit="1" customWidth="1"/>
  </cols>
  <sheetData>
    <row r="1" spans="1:6" ht="14.1" customHeight="1" x14ac:dyDescent="0.2">
      <c r="A1" s="30" t="s">
        <v>0</v>
      </c>
      <c r="B1" s="31"/>
      <c r="C1" s="31"/>
      <c r="D1" s="31"/>
      <c r="E1" s="32"/>
    </row>
    <row r="2" spans="1:6" ht="14.1" customHeight="1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6" ht="14.1" customHeight="1" x14ac:dyDescent="0.2">
      <c r="A3" s="1" t="s">
        <v>86</v>
      </c>
      <c r="B3" s="3">
        <v>1</v>
      </c>
      <c r="C3" s="4" t="s">
        <v>6</v>
      </c>
      <c r="D3" s="3">
        <v>500</v>
      </c>
      <c r="E3" s="5">
        <f>D3*B3</f>
        <v>500</v>
      </c>
    </row>
    <row r="4" spans="1:6" ht="25.5" x14ac:dyDescent="0.2">
      <c r="A4" s="1" t="s">
        <v>7</v>
      </c>
      <c r="B4" s="3">
        <v>1</v>
      </c>
      <c r="C4" s="4" t="s">
        <v>6</v>
      </c>
      <c r="D4" s="3">
        <v>100</v>
      </c>
      <c r="E4" s="5">
        <f t="shared" ref="E4:E5" si="0">D4*B4</f>
        <v>100</v>
      </c>
    </row>
    <row r="5" spans="1:6" ht="25.5" x14ac:dyDescent="0.2">
      <c r="A5" s="1" t="s">
        <v>9</v>
      </c>
      <c r="B5" s="3">
        <v>1</v>
      </c>
      <c r="C5" s="4">
        <v>8</v>
      </c>
      <c r="D5" s="3">
        <v>100</v>
      </c>
      <c r="E5" s="5">
        <f t="shared" si="0"/>
        <v>100</v>
      </c>
    </row>
    <row r="6" spans="1:6" ht="14.1" customHeight="1" x14ac:dyDescent="0.2">
      <c r="A6" s="6"/>
      <c r="B6" s="6"/>
      <c r="C6" s="6"/>
      <c r="D6" s="7" t="s">
        <v>10</v>
      </c>
      <c r="E6" s="8">
        <f>SUM(E3:E5)</f>
        <v>700</v>
      </c>
    </row>
    <row r="7" spans="1:6" ht="14.1" customHeight="1" x14ac:dyDescent="0.2">
      <c r="A7" s="33" t="s">
        <v>11</v>
      </c>
      <c r="B7" s="31"/>
      <c r="C7" s="31"/>
      <c r="D7" s="31"/>
      <c r="E7" s="32"/>
    </row>
    <row r="8" spans="1:6" ht="14.1" customHeight="1" x14ac:dyDescent="0.2">
      <c r="A8" s="1" t="s">
        <v>1</v>
      </c>
      <c r="B8" s="2" t="s">
        <v>2</v>
      </c>
      <c r="C8" s="2" t="s">
        <v>3</v>
      </c>
      <c r="D8" s="2" t="s">
        <v>4</v>
      </c>
      <c r="E8" s="2" t="s">
        <v>5</v>
      </c>
    </row>
    <row r="9" spans="1:6" ht="14.1" customHeight="1" x14ac:dyDescent="0.2">
      <c r="A9" s="34" t="s">
        <v>105</v>
      </c>
      <c r="B9" s="9">
        <v>23.5</v>
      </c>
      <c r="C9" s="4" t="s">
        <v>12</v>
      </c>
      <c r="D9" s="9">
        <v>400</v>
      </c>
      <c r="E9" s="5">
        <f>D9*B9</f>
        <v>9400</v>
      </c>
    </row>
    <row r="10" spans="1:6" ht="14.25" customHeight="1" x14ac:dyDescent="0.2">
      <c r="A10" s="35"/>
      <c r="B10" s="9">
        <v>12.6</v>
      </c>
      <c r="C10" s="4" t="s">
        <v>8</v>
      </c>
      <c r="D10" s="9">
        <v>400</v>
      </c>
      <c r="E10" s="5">
        <f>D10*B10</f>
        <v>5040</v>
      </c>
    </row>
    <row r="11" spans="1:6" ht="14.1" customHeight="1" x14ac:dyDescent="0.2">
      <c r="A11" s="6"/>
      <c r="B11" s="6"/>
      <c r="C11" s="6"/>
      <c r="D11" s="7" t="s">
        <v>10</v>
      </c>
      <c r="E11" s="8">
        <f>SUM(E9:E10)</f>
        <v>14440</v>
      </c>
    </row>
    <row r="12" spans="1:6" ht="14.1" customHeight="1" x14ac:dyDescent="0.2">
      <c r="A12" s="33" t="s">
        <v>13</v>
      </c>
      <c r="B12" s="31"/>
      <c r="C12" s="31"/>
      <c r="D12" s="31"/>
      <c r="E12" s="32"/>
    </row>
    <row r="13" spans="1:6" ht="14.1" customHeight="1" x14ac:dyDescent="0.2">
      <c r="A13" s="41" t="s">
        <v>87</v>
      </c>
      <c r="B13" s="42"/>
      <c r="C13" s="42"/>
      <c r="D13" s="42"/>
      <c r="E13" s="43"/>
      <c r="F13" s="27" t="s">
        <v>91</v>
      </c>
    </row>
    <row r="14" spans="1:6" ht="14.1" customHeight="1" x14ac:dyDescent="0.2">
      <c r="A14" s="33" t="s">
        <v>14</v>
      </c>
      <c r="B14" s="31"/>
      <c r="C14" s="31"/>
      <c r="D14" s="31"/>
      <c r="E14" s="32"/>
    </row>
    <row r="15" spans="1:6" ht="14.1" customHeight="1" x14ac:dyDescent="0.2">
      <c r="A15" s="12" t="s">
        <v>1</v>
      </c>
      <c r="B15" s="13" t="s">
        <v>2</v>
      </c>
      <c r="C15" s="13" t="s">
        <v>3</v>
      </c>
      <c r="D15" s="13" t="s">
        <v>4</v>
      </c>
      <c r="E15" s="14" t="s">
        <v>5</v>
      </c>
    </row>
    <row r="16" spans="1:6" ht="14.1" customHeight="1" x14ac:dyDescent="0.2">
      <c r="A16" s="1" t="s">
        <v>15</v>
      </c>
      <c r="B16" s="3">
        <v>1</v>
      </c>
      <c r="C16" s="4" t="s">
        <v>6</v>
      </c>
      <c r="D16" s="3">
        <v>2500</v>
      </c>
      <c r="E16" s="5">
        <f>D16*B16</f>
        <v>2500</v>
      </c>
    </row>
    <row r="17" spans="1:6" ht="14.1" customHeight="1" x14ac:dyDescent="0.2">
      <c r="A17" s="10" t="s">
        <v>88</v>
      </c>
      <c r="B17" s="9">
        <v>1</v>
      </c>
      <c r="C17" s="11" t="s">
        <v>6</v>
      </c>
      <c r="D17" s="9">
        <v>1500</v>
      </c>
      <c r="E17" s="5">
        <f t="shared" ref="E17:E24" si="1">D17*B17</f>
        <v>1500</v>
      </c>
    </row>
    <row r="18" spans="1:6" ht="14.1" customHeight="1" x14ac:dyDescent="0.2">
      <c r="A18" s="1" t="s">
        <v>16</v>
      </c>
      <c r="B18" s="9">
        <v>5</v>
      </c>
      <c r="C18" s="4" t="s">
        <v>6</v>
      </c>
      <c r="D18" s="3">
        <v>1900</v>
      </c>
      <c r="E18" s="5">
        <f t="shared" si="1"/>
        <v>9500</v>
      </c>
    </row>
    <row r="19" spans="1:6" ht="14.1" customHeight="1" x14ac:dyDescent="0.2">
      <c r="A19" s="10" t="s">
        <v>17</v>
      </c>
      <c r="B19" s="3">
        <v>1</v>
      </c>
      <c r="C19" s="4" t="s">
        <v>6</v>
      </c>
      <c r="D19" s="9">
        <v>800</v>
      </c>
      <c r="E19" s="5">
        <f t="shared" si="1"/>
        <v>800</v>
      </c>
    </row>
    <row r="20" spans="1:6" ht="14.1" customHeight="1" x14ac:dyDescent="0.2">
      <c r="A20" s="1" t="s">
        <v>90</v>
      </c>
      <c r="B20" s="3">
        <v>10</v>
      </c>
      <c r="C20" s="4" t="s">
        <v>89</v>
      </c>
      <c r="D20" s="9">
        <v>300</v>
      </c>
      <c r="E20" s="5">
        <f t="shared" si="1"/>
        <v>3000</v>
      </c>
    </row>
    <row r="21" spans="1:6" s="27" customFormat="1" ht="14.1" customHeight="1" x14ac:dyDescent="0.2">
      <c r="A21" s="10" t="s">
        <v>92</v>
      </c>
      <c r="B21" s="9">
        <v>10</v>
      </c>
      <c r="C21" s="11" t="s">
        <v>89</v>
      </c>
      <c r="D21" s="9">
        <v>180</v>
      </c>
      <c r="E21" s="5">
        <f t="shared" si="1"/>
        <v>1800</v>
      </c>
    </row>
    <row r="22" spans="1:6" ht="14.1" customHeight="1" x14ac:dyDescent="0.2">
      <c r="A22" s="10" t="s">
        <v>18</v>
      </c>
      <c r="B22" s="9">
        <v>2</v>
      </c>
      <c r="C22" s="11" t="s">
        <v>6</v>
      </c>
      <c r="D22" s="9">
        <v>2000</v>
      </c>
      <c r="E22" s="5">
        <f t="shared" si="1"/>
        <v>4000</v>
      </c>
    </row>
    <row r="23" spans="1:6" ht="14.1" customHeight="1" x14ac:dyDescent="0.2">
      <c r="A23" s="10" t="s">
        <v>19</v>
      </c>
      <c r="B23" s="9">
        <v>1</v>
      </c>
      <c r="C23" s="11" t="s">
        <v>6</v>
      </c>
      <c r="D23" s="9"/>
      <c r="E23" s="5">
        <f t="shared" si="1"/>
        <v>0</v>
      </c>
      <c r="F23" t="s">
        <v>91</v>
      </c>
    </row>
    <row r="24" spans="1:6" ht="14.1" customHeight="1" x14ac:dyDescent="0.2">
      <c r="A24" s="1" t="s">
        <v>20</v>
      </c>
      <c r="B24" s="3">
        <v>2</v>
      </c>
      <c r="C24" s="4" t="s">
        <v>6</v>
      </c>
      <c r="D24" s="3">
        <v>1000</v>
      </c>
      <c r="E24" s="5">
        <f t="shared" si="1"/>
        <v>2000</v>
      </c>
    </row>
    <row r="25" spans="1:6" ht="14.1" customHeight="1" x14ac:dyDescent="0.2">
      <c r="A25" s="1"/>
      <c r="B25" s="3"/>
      <c r="C25" s="4"/>
      <c r="D25" s="3"/>
      <c r="E25" s="5">
        <f>SUM(E16:E24)</f>
        <v>25100</v>
      </c>
    </row>
    <row r="26" spans="1:6" ht="14.1" customHeight="1" x14ac:dyDescent="0.2">
      <c r="A26" s="6"/>
      <c r="B26" s="6"/>
      <c r="C26" s="6"/>
      <c r="D26" s="7" t="s">
        <v>10</v>
      </c>
      <c r="E26" s="8">
        <f>SUM(E16:E25)</f>
        <v>50200</v>
      </c>
    </row>
    <row r="27" spans="1:6" ht="14.1" customHeight="1" x14ac:dyDescent="0.2">
      <c r="A27" s="36" t="s">
        <v>21</v>
      </c>
      <c r="B27" s="37"/>
      <c r="C27" s="37"/>
      <c r="D27" s="37"/>
      <c r="E27" s="38"/>
    </row>
    <row r="28" spans="1:6" ht="14.1" customHeight="1" x14ac:dyDescent="0.2">
      <c r="A28" s="12" t="s">
        <v>1</v>
      </c>
      <c r="B28" s="13" t="s">
        <v>2</v>
      </c>
      <c r="C28" s="13" t="s">
        <v>3</v>
      </c>
      <c r="D28" s="13" t="s">
        <v>4</v>
      </c>
      <c r="E28" s="13" t="s">
        <v>5</v>
      </c>
    </row>
    <row r="29" spans="1:6" ht="14.1" customHeight="1" x14ac:dyDescent="0.2">
      <c r="A29" s="39" t="s">
        <v>93</v>
      </c>
      <c r="B29" s="15">
        <v>33.200000000000003</v>
      </c>
      <c r="C29" s="16" t="s">
        <v>12</v>
      </c>
      <c r="D29" s="17">
        <v>900</v>
      </c>
      <c r="E29" s="17">
        <f>D29*B29</f>
        <v>29880.000000000004</v>
      </c>
    </row>
    <row r="30" spans="1:6" ht="14.1" customHeight="1" x14ac:dyDescent="0.2">
      <c r="A30" s="35"/>
      <c r="B30" s="15">
        <v>5.2</v>
      </c>
      <c r="C30" s="18" t="s">
        <v>8</v>
      </c>
      <c r="D30" s="17">
        <v>900</v>
      </c>
      <c r="E30" s="17">
        <f t="shared" ref="E30:E45" si="2">D30*B30</f>
        <v>4680</v>
      </c>
    </row>
    <row r="31" spans="1:6" ht="25.5" x14ac:dyDescent="0.2">
      <c r="A31" s="19" t="s">
        <v>106</v>
      </c>
      <c r="B31" s="15">
        <v>3</v>
      </c>
      <c r="C31" s="16" t="s">
        <v>89</v>
      </c>
      <c r="D31" s="15">
        <v>900</v>
      </c>
      <c r="E31" s="17">
        <f t="shared" si="2"/>
        <v>2700</v>
      </c>
    </row>
    <row r="32" spans="1:6" ht="38.25" x14ac:dyDescent="0.2">
      <c r="A32" s="12" t="s">
        <v>22</v>
      </c>
      <c r="B32" s="15">
        <v>2</v>
      </c>
      <c r="C32" s="16" t="s">
        <v>6</v>
      </c>
      <c r="D32" s="15">
        <v>350</v>
      </c>
      <c r="E32" s="17">
        <f t="shared" si="2"/>
        <v>700</v>
      </c>
    </row>
    <row r="33" spans="1:7" s="27" customFormat="1" ht="14.1" customHeight="1" x14ac:dyDescent="0.2">
      <c r="A33" s="19" t="s">
        <v>94</v>
      </c>
      <c r="B33" s="17">
        <v>15</v>
      </c>
      <c r="C33" s="18" t="s">
        <v>6</v>
      </c>
      <c r="D33" s="17">
        <v>250</v>
      </c>
      <c r="E33" s="17">
        <f t="shared" si="2"/>
        <v>3750</v>
      </c>
    </row>
    <row r="34" spans="1:7" ht="14.1" customHeight="1" x14ac:dyDescent="0.2">
      <c r="A34" s="12" t="s">
        <v>23</v>
      </c>
      <c r="B34" s="15">
        <v>17.600000000000001</v>
      </c>
      <c r="C34" s="16" t="s">
        <v>8</v>
      </c>
      <c r="D34" s="15">
        <v>350</v>
      </c>
      <c r="E34" s="17">
        <f t="shared" si="2"/>
        <v>6160.0000000000009</v>
      </c>
    </row>
    <row r="35" spans="1:7" ht="14.1" customHeight="1" x14ac:dyDescent="0.2">
      <c r="A35" s="12" t="s">
        <v>24</v>
      </c>
      <c r="B35" s="15">
        <v>35</v>
      </c>
      <c r="C35" s="16" t="s">
        <v>8</v>
      </c>
      <c r="D35" s="17">
        <v>200</v>
      </c>
      <c r="E35" s="17">
        <f t="shared" si="2"/>
        <v>7000</v>
      </c>
    </row>
    <row r="36" spans="1:7" ht="14.1" customHeight="1" x14ac:dyDescent="0.2">
      <c r="A36" s="12" t="s">
        <v>25</v>
      </c>
      <c r="B36" s="15">
        <v>6.8</v>
      </c>
      <c r="C36" s="16" t="s">
        <v>8</v>
      </c>
      <c r="D36" s="15">
        <v>850</v>
      </c>
      <c r="E36" s="17">
        <f t="shared" si="2"/>
        <v>5780</v>
      </c>
    </row>
    <row r="37" spans="1:7" ht="14.1" customHeight="1" x14ac:dyDescent="0.2">
      <c r="A37" s="12" t="s">
        <v>26</v>
      </c>
      <c r="B37" s="15">
        <v>22</v>
      </c>
      <c r="C37" s="16" t="s">
        <v>8</v>
      </c>
      <c r="D37" s="15">
        <v>150</v>
      </c>
      <c r="E37" s="17">
        <f t="shared" si="2"/>
        <v>3300</v>
      </c>
    </row>
    <row r="38" spans="1:7" ht="14.1" customHeight="1" x14ac:dyDescent="0.2">
      <c r="A38" s="12" t="s">
        <v>27</v>
      </c>
      <c r="B38" s="15">
        <v>41.1</v>
      </c>
      <c r="C38" s="18" t="s">
        <v>28</v>
      </c>
      <c r="D38" s="15">
        <v>300</v>
      </c>
      <c r="E38" s="17">
        <f t="shared" si="2"/>
        <v>12330</v>
      </c>
    </row>
    <row r="39" spans="1:7" ht="14.1" customHeight="1" x14ac:dyDescent="0.2">
      <c r="A39" s="12" t="s">
        <v>29</v>
      </c>
      <c r="B39" s="15">
        <v>41.1</v>
      </c>
      <c r="C39" s="18" t="s">
        <v>28</v>
      </c>
      <c r="D39" s="15">
        <v>35</v>
      </c>
      <c r="E39" s="17">
        <f t="shared" si="2"/>
        <v>1438.5</v>
      </c>
      <c r="F39" s="27"/>
      <c r="G39" s="27"/>
    </row>
    <row r="40" spans="1:7" ht="14.1" customHeight="1" x14ac:dyDescent="0.2">
      <c r="A40" s="12" t="s">
        <v>30</v>
      </c>
      <c r="B40" s="15">
        <v>1</v>
      </c>
      <c r="C40" s="16" t="s">
        <v>6</v>
      </c>
      <c r="D40" s="17">
        <v>3000</v>
      </c>
      <c r="E40" s="17">
        <f t="shared" si="2"/>
        <v>3000</v>
      </c>
    </row>
    <row r="41" spans="1:7" ht="14.1" customHeight="1" x14ac:dyDescent="0.2">
      <c r="A41" s="12" t="s">
        <v>31</v>
      </c>
      <c r="B41" s="15">
        <v>1</v>
      </c>
      <c r="C41" s="16" t="s">
        <v>6</v>
      </c>
      <c r="D41" s="17">
        <v>3500</v>
      </c>
      <c r="E41" s="17">
        <f t="shared" si="2"/>
        <v>3500</v>
      </c>
    </row>
    <row r="42" spans="1:7" ht="14.1" customHeight="1" x14ac:dyDescent="0.2">
      <c r="A42" s="12" t="s">
        <v>32</v>
      </c>
      <c r="B42" s="15">
        <v>1</v>
      </c>
      <c r="C42" s="16" t="s">
        <v>6</v>
      </c>
      <c r="D42" s="17">
        <v>2500</v>
      </c>
      <c r="E42" s="17">
        <f t="shared" si="2"/>
        <v>2500</v>
      </c>
    </row>
    <row r="43" spans="1:7" ht="14.1" customHeight="1" x14ac:dyDescent="0.2">
      <c r="A43" s="12" t="s">
        <v>33</v>
      </c>
      <c r="B43" s="15">
        <v>1</v>
      </c>
      <c r="C43" s="16" t="s">
        <v>6</v>
      </c>
      <c r="D43" s="17">
        <v>2000</v>
      </c>
      <c r="E43" s="17">
        <f t="shared" si="2"/>
        <v>2000</v>
      </c>
    </row>
    <row r="44" spans="1:7" ht="14.1" customHeight="1" x14ac:dyDescent="0.2">
      <c r="A44" s="12" t="s">
        <v>34</v>
      </c>
      <c r="B44" s="15">
        <v>28.5</v>
      </c>
      <c r="C44" s="16" t="s">
        <v>12</v>
      </c>
      <c r="D44" s="15">
        <v>200</v>
      </c>
      <c r="E44" s="17">
        <f t="shared" si="2"/>
        <v>5700</v>
      </c>
    </row>
    <row r="45" spans="1:7" ht="14.1" customHeight="1" x14ac:dyDescent="0.2">
      <c r="A45" s="12" t="s">
        <v>35</v>
      </c>
      <c r="B45" s="15">
        <v>20</v>
      </c>
      <c r="C45" s="16" t="s">
        <v>8</v>
      </c>
      <c r="D45" s="17">
        <v>200</v>
      </c>
      <c r="E45" s="17">
        <f t="shared" si="2"/>
        <v>4000</v>
      </c>
    </row>
    <row r="46" spans="1:7" ht="14.1" customHeight="1" x14ac:dyDescent="0.2">
      <c r="A46" s="20"/>
      <c r="B46" s="21"/>
      <c r="C46" s="21"/>
      <c r="D46" s="21" t="s">
        <v>10</v>
      </c>
      <c r="E46" s="22">
        <f>SUM(E29:E45)</f>
        <v>98418.5</v>
      </c>
    </row>
    <row r="47" spans="1:7" ht="14.1" customHeight="1" x14ac:dyDescent="0.2">
      <c r="A47" s="36" t="s">
        <v>36</v>
      </c>
      <c r="B47" s="37"/>
      <c r="C47" s="37"/>
      <c r="D47" s="37"/>
      <c r="E47" s="38"/>
    </row>
    <row r="48" spans="1:7" ht="14.1" customHeight="1" x14ac:dyDescent="0.2">
      <c r="A48" s="12" t="s">
        <v>1</v>
      </c>
      <c r="B48" s="13" t="s">
        <v>2</v>
      </c>
      <c r="C48" s="13" t="s">
        <v>3</v>
      </c>
      <c r="D48" s="13" t="s">
        <v>4</v>
      </c>
      <c r="E48" s="13" t="s">
        <v>5</v>
      </c>
    </row>
    <row r="49" spans="1:6" ht="12.75" x14ac:dyDescent="0.2">
      <c r="A49" s="19" t="s">
        <v>37</v>
      </c>
      <c r="B49" s="15">
        <v>27.5</v>
      </c>
      <c r="C49" s="16" t="s">
        <v>12</v>
      </c>
      <c r="D49" s="15">
        <v>80</v>
      </c>
      <c r="E49" s="17">
        <f>D49*B49</f>
        <v>2200</v>
      </c>
    </row>
    <row r="50" spans="1:6" ht="14.1" customHeight="1" x14ac:dyDescent="0.2">
      <c r="A50" s="19" t="s">
        <v>95</v>
      </c>
      <c r="B50" s="17">
        <v>27.5</v>
      </c>
      <c r="C50" s="18" t="s">
        <v>12</v>
      </c>
      <c r="D50" s="17">
        <v>250</v>
      </c>
      <c r="E50" s="17">
        <f t="shared" ref="E50:E53" si="3">D50*B50</f>
        <v>6875</v>
      </c>
    </row>
    <row r="51" spans="1:6" ht="25.5" x14ac:dyDescent="0.2">
      <c r="A51" s="19" t="s">
        <v>38</v>
      </c>
      <c r="B51" s="15">
        <v>9.5</v>
      </c>
      <c r="C51" s="16" t="s">
        <v>12</v>
      </c>
      <c r="D51" s="17">
        <v>400</v>
      </c>
      <c r="E51" s="17">
        <f t="shared" si="3"/>
        <v>3800</v>
      </c>
    </row>
    <row r="52" spans="1:6" ht="25.5" x14ac:dyDescent="0.2">
      <c r="A52" s="19" t="s">
        <v>39</v>
      </c>
      <c r="B52" s="15">
        <v>3</v>
      </c>
      <c r="C52" s="18" t="s">
        <v>12</v>
      </c>
      <c r="D52" s="15">
        <v>400</v>
      </c>
      <c r="E52" s="17">
        <f t="shared" si="3"/>
        <v>1200</v>
      </c>
    </row>
    <row r="53" spans="1:6" ht="14.1" customHeight="1" x14ac:dyDescent="0.2">
      <c r="A53" s="19" t="s">
        <v>40</v>
      </c>
      <c r="B53" s="15">
        <v>5</v>
      </c>
      <c r="C53" s="18" t="s">
        <v>12</v>
      </c>
      <c r="D53" s="15">
        <v>250</v>
      </c>
      <c r="E53" s="17">
        <f t="shared" si="3"/>
        <v>1250</v>
      </c>
    </row>
    <row r="54" spans="1:6" ht="14.1" customHeight="1" x14ac:dyDescent="0.2">
      <c r="A54" s="20"/>
      <c r="B54" s="21"/>
      <c r="C54" s="21"/>
      <c r="D54" s="21" t="s">
        <v>10</v>
      </c>
      <c r="E54" s="22">
        <f>SUM(E49:E53)</f>
        <v>15325</v>
      </c>
    </row>
    <row r="55" spans="1:6" ht="14.1" customHeight="1" x14ac:dyDescent="0.2">
      <c r="A55" s="36" t="s">
        <v>41</v>
      </c>
      <c r="B55" s="37"/>
      <c r="C55" s="37"/>
      <c r="D55" s="37"/>
      <c r="E55" s="38"/>
    </row>
    <row r="56" spans="1:6" ht="14.1" customHeight="1" x14ac:dyDescent="0.2">
      <c r="A56" s="36" t="s">
        <v>42</v>
      </c>
      <c r="B56" s="37"/>
      <c r="C56" s="37"/>
      <c r="D56" s="37"/>
      <c r="E56" s="38"/>
    </row>
    <row r="57" spans="1:6" ht="14.1" customHeight="1" x14ac:dyDescent="0.2">
      <c r="A57" s="12" t="s">
        <v>1</v>
      </c>
      <c r="B57" s="13" t="s">
        <v>2</v>
      </c>
      <c r="C57" s="13" t="s">
        <v>3</v>
      </c>
      <c r="D57" s="13" t="s">
        <v>4</v>
      </c>
      <c r="E57" s="13" t="s">
        <v>5</v>
      </c>
    </row>
    <row r="58" spans="1:6" ht="14.1" customHeight="1" x14ac:dyDescent="0.2">
      <c r="A58" s="39" t="s">
        <v>43</v>
      </c>
      <c r="B58" s="9">
        <v>45</v>
      </c>
      <c r="C58" s="16" t="s">
        <v>12</v>
      </c>
      <c r="D58" s="15">
        <v>600</v>
      </c>
      <c r="E58" s="23">
        <f>D58*B58</f>
        <v>27000</v>
      </c>
    </row>
    <row r="59" spans="1:6" ht="41.25" customHeight="1" x14ac:dyDescent="0.2">
      <c r="A59" s="35"/>
      <c r="B59" s="9">
        <v>23.4</v>
      </c>
      <c r="C59" s="16" t="s">
        <v>8</v>
      </c>
      <c r="D59" s="17">
        <v>600</v>
      </c>
      <c r="E59" s="23">
        <f t="shared" ref="E59:E65" si="4">D59*B59</f>
        <v>14040</v>
      </c>
    </row>
    <row r="60" spans="1:6" ht="25.5" x14ac:dyDescent="0.2">
      <c r="A60" s="19" t="s">
        <v>44</v>
      </c>
      <c r="B60" s="15">
        <v>45</v>
      </c>
      <c r="C60" s="18" t="s">
        <v>12</v>
      </c>
      <c r="D60" s="15"/>
      <c r="E60" s="23">
        <f t="shared" si="4"/>
        <v>0</v>
      </c>
      <c r="F60" s="27" t="s">
        <v>91</v>
      </c>
    </row>
    <row r="61" spans="1:6" ht="14.1" customHeight="1" x14ac:dyDescent="0.2">
      <c r="A61" s="12" t="s">
        <v>96</v>
      </c>
      <c r="B61" s="15">
        <v>37</v>
      </c>
      <c r="C61" s="16" t="s">
        <v>12</v>
      </c>
      <c r="D61" s="17">
        <v>80</v>
      </c>
      <c r="E61" s="23">
        <f t="shared" si="4"/>
        <v>2960</v>
      </c>
    </row>
    <row r="62" spans="1:6" ht="14.1" customHeight="1" x14ac:dyDescent="0.2">
      <c r="A62" s="19" t="s">
        <v>45</v>
      </c>
      <c r="B62" s="15">
        <v>4.5999999999999996</v>
      </c>
      <c r="C62" s="18" t="s">
        <v>8</v>
      </c>
      <c r="D62" s="15">
        <v>600</v>
      </c>
      <c r="E62" s="23">
        <f t="shared" si="4"/>
        <v>2760</v>
      </c>
    </row>
    <row r="63" spans="1:6" ht="14.1" customHeight="1" x14ac:dyDescent="0.2">
      <c r="A63" s="12" t="s">
        <v>46</v>
      </c>
      <c r="B63" s="15">
        <v>27</v>
      </c>
      <c r="C63" s="16" t="s">
        <v>8</v>
      </c>
      <c r="D63" s="17">
        <v>120</v>
      </c>
      <c r="E63" s="23">
        <f t="shared" si="4"/>
        <v>3240</v>
      </c>
    </row>
    <row r="64" spans="1:6" ht="12.75" x14ac:dyDescent="0.2">
      <c r="A64" s="12" t="s">
        <v>47</v>
      </c>
      <c r="B64" s="15">
        <v>2</v>
      </c>
      <c r="C64" s="16" t="s">
        <v>6</v>
      </c>
      <c r="D64" s="17">
        <v>400</v>
      </c>
      <c r="E64" s="23">
        <f t="shared" si="4"/>
        <v>800</v>
      </c>
    </row>
    <row r="65" spans="1:5" ht="14.1" customHeight="1" x14ac:dyDescent="0.2">
      <c r="A65" s="19" t="s">
        <v>48</v>
      </c>
      <c r="B65" s="15">
        <v>7.7</v>
      </c>
      <c r="C65" s="18" t="s">
        <v>8</v>
      </c>
      <c r="D65" s="15">
        <v>200</v>
      </c>
      <c r="E65" s="23">
        <f t="shared" si="4"/>
        <v>1540</v>
      </c>
    </row>
    <row r="66" spans="1:5" ht="14.1" customHeight="1" x14ac:dyDescent="0.2">
      <c r="A66" s="20"/>
      <c r="B66" s="21"/>
      <c r="C66" s="21"/>
      <c r="D66" s="21" t="s">
        <v>10</v>
      </c>
      <c r="E66" s="22">
        <f>SUM(E58:E65)</f>
        <v>52340</v>
      </c>
    </row>
    <row r="67" spans="1:5" ht="14.1" customHeight="1" x14ac:dyDescent="0.2">
      <c r="A67" s="40" t="s">
        <v>49</v>
      </c>
      <c r="B67" s="37"/>
      <c r="C67" s="37"/>
      <c r="D67" s="37"/>
      <c r="E67" s="38"/>
    </row>
    <row r="68" spans="1:5" ht="14.1" customHeight="1" x14ac:dyDescent="0.2">
      <c r="A68" s="40" t="s">
        <v>42</v>
      </c>
      <c r="B68" s="37"/>
      <c r="C68" s="37"/>
      <c r="D68" s="37"/>
      <c r="E68" s="38"/>
    </row>
    <row r="69" spans="1:5" ht="14.1" customHeight="1" x14ac:dyDescent="0.2">
      <c r="A69" s="12" t="s">
        <v>1</v>
      </c>
      <c r="B69" s="13" t="s">
        <v>2</v>
      </c>
      <c r="C69" s="13" t="s">
        <v>3</v>
      </c>
      <c r="D69" s="13" t="s">
        <v>4</v>
      </c>
      <c r="E69" s="13" t="s">
        <v>5</v>
      </c>
    </row>
    <row r="70" spans="1:5" ht="14.1" customHeight="1" x14ac:dyDescent="0.2">
      <c r="A70" s="39" t="s">
        <v>50</v>
      </c>
      <c r="B70" s="9">
        <v>68</v>
      </c>
      <c r="C70" s="16" t="s">
        <v>12</v>
      </c>
      <c r="D70" s="17">
        <v>35</v>
      </c>
      <c r="E70" s="23">
        <f>D70*B70</f>
        <v>2380</v>
      </c>
    </row>
    <row r="71" spans="1:5" ht="14.1" customHeight="1" x14ac:dyDescent="0.2">
      <c r="A71" s="35"/>
      <c r="B71" s="9">
        <v>28.4</v>
      </c>
      <c r="C71" s="16" t="s">
        <v>8</v>
      </c>
      <c r="D71" s="17">
        <v>35</v>
      </c>
      <c r="E71" s="23">
        <f t="shared" ref="E71:E75" si="5">D71*B71</f>
        <v>994</v>
      </c>
    </row>
    <row r="72" spans="1:5" ht="14.1" customHeight="1" x14ac:dyDescent="0.2">
      <c r="A72" s="39" t="s">
        <v>51</v>
      </c>
      <c r="B72" s="9">
        <v>56.8</v>
      </c>
      <c r="C72" s="16" t="s">
        <v>12</v>
      </c>
      <c r="D72" s="15">
        <v>200</v>
      </c>
      <c r="E72" s="23">
        <f t="shared" si="5"/>
        <v>11360</v>
      </c>
    </row>
    <row r="73" spans="1:5" ht="14.1" customHeight="1" x14ac:dyDescent="0.2">
      <c r="A73" s="35"/>
      <c r="B73" s="9">
        <v>37.1</v>
      </c>
      <c r="C73" s="16" t="s">
        <v>8</v>
      </c>
      <c r="D73" s="15">
        <v>200</v>
      </c>
      <c r="E73" s="23">
        <f t="shared" si="5"/>
        <v>7420</v>
      </c>
    </row>
    <row r="74" spans="1:5" ht="25.5" x14ac:dyDescent="0.2">
      <c r="A74" s="19" t="s">
        <v>52</v>
      </c>
      <c r="B74" s="15">
        <v>4.5999999999999996</v>
      </c>
      <c r="C74" s="18" t="s">
        <v>12</v>
      </c>
      <c r="D74" s="15"/>
      <c r="E74" s="23">
        <f t="shared" si="5"/>
        <v>0</v>
      </c>
    </row>
    <row r="75" spans="1:5" ht="25.5" x14ac:dyDescent="0.2">
      <c r="A75" s="12" t="s">
        <v>53</v>
      </c>
      <c r="B75" s="15">
        <v>8.4</v>
      </c>
      <c r="C75" s="16" t="s">
        <v>8</v>
      </c>
      <c r="D75" s="15">
        <v>200</v>
      </c>
      <c r="E75" s="23">
        <f t="shared" si="5"/>
        <v>1680</v>
      </c>
    </row>
    <row r="76" spans="1:5" ht="14.1" customHeight="1" x14ac:dyDescent="0.2">
      <c r="A76" s="20"/>
      <c r="B76" s="21"/>
      <c r="C76" s="21"/>
      <c r="D76" s="21" t="s">
        <v>10</v>
      </c>
      <c r="E76" s="22">
        <f>SUM(E70:E75)</f>
        <v>23834</v>
      </c>
    </row>
    <row r="77" spans="1:5" ht="14.1" customHeight="1" x14ac:dyDescent="0.2">
      <c r="A77" s="1"/>
      <c r="B77" s="3"/>
      <c r="C77" s="4"/>
      <c r="D77" s="9"/>
      <c r="E77" s="5"/>
    </row>
    <row r="78" spans="1:5" ht="14.1" customHeight="1" x14ac:dyDescent="0.2">
      <c r="A78" s="40" t="s">
        <v>54</v>
      </c>
      <c r="B78" s="37"/>
      <c r="C78" s="37"/>
      <c r="D78" s="37"/>
      <c r="E78" s="38"/>
    </row>
    <row r="79" spans="1:5" ht="14.1" customHeight="1" x14ac:dyDescent="0.2">
      <c r="A79" s="12" t="s">
        <v>1</v>
      </c>
      <c r="B79" s="13" t="s">
        <v>2</v>
      </c>
      <c r="C79" s="13" t="s">
        <v>3</v>
      </c>
      <c r="D79" s="13" t="s">
        <v>4</v>
      </c>
      <c r="E79" s="13" t="s">
        <v>5</v>
      </c>
    </row>
    <row r="80" spans="1:5" ht="14.1" customHeight="1" x14ac:dyDescent="0.2">
      <c r="A80" s="24" t="s">
        <v>55</v>
      </c>
      <c r="B80" s="15">
        <v>1</v>
      </c>
      <c r="C80" s="16" t="s">
        <v>6</v>
      </c>
      <c r="D80" s="17">
        <v>800</v>
      </c>
      <c r="E80" s="23">
        <f>D80*B80</f>
        <v>800</v>
      </c>
    </row>
    <row r="81" spans="1:6" ht="14.1" customHeight="1" x14ac:dyDescent="0.2">
      <c r="A81" s="24" t="s">
        <v>56</v>
      </c>
      <c r="B81" s="17">
        <v>1</v>
      </c>
      <c r="C81" s="16" t="s">
        <v>6</v>
      </c>
      <c r="D81" s="17">
        <v>1500</v>
      </c>
      <c r="E81" s="23">
        <f t="shared" ref="E81:E85" si="6">D81*B81</f>
        <v>1500</v>
      </c>
    </row>
    <row r="82" spans="1:6" ht="14.1" customHeight="1" x14ac:dyDescent="0.2">
      <c r="A82" s="24" t="s">
        <v>57</v>
      </c>
      <c r="B82" s="17">
        <v>1</v>
      </c>
      <c r="C82" s="16" t="s">
        <v>6</v>
      </c>
      <c r="D82" s="17">
        <v>1200</v>
      </c>
      <c r="E82" s="23">
        <f t="shared" si="6"/>
        <v>1200</v>
      </c>
    </row>
    <row r="83" spans="1:6" ht="14.1" customHeight="1" x14ac:dyDescent="0.2">
      <c r="A83" s="24" t="s">
        <v>58</v>
      </c>
      <c r="B83" s="17">
        <v>1</v>
      </c>
      <c r="C83" s="16" t="s">
        <v>6</v>
      </c>
      <c r="D83" s="17">
        <v>1000</v>
      </c>
      <c r="E83" s="23">
        <f t="shared" si="6"/>
        <v>1000</v>
      </c>
    </row>
    <row r="84" spans="1:6" ht="14.1" customHeight="1" x14ac:dyDescent="0.2">
      <c r="A84" s="19" t="s">
        <v>59</v>
      </c>
      <c r="B84" s="15">
        <v>1</v>
      </c>
      <c r="C84" s="16" t="s">
        <v>6</v>
      </c>
      <c r="D84" s="15">
        <v>600</v>
      </c>
      <c r="E84" s="23">
        <f t="shared" si="6"/>
        <v>600</v>
      </c>
    </row>
    <row r="85" spans="1:6" ht="14.1" customHeight="1" x14ac:dyDescent="0.2">
      <c r="A85" s="24" t="s">
        <v>60</v>
      </c>
      <c r="B85" s="17">
        <v>1</v>
      </c>
      <c r="C85" s="16" t="s">
        <v>6</v>
      </c>
      <c r="D85" s="17">
        <v>800</v>
      </c>
      <c r="E85" s="23">
        <f t="shared" si="6"/>
        <v>800</v>
      </c>
    </row>
    <row r="86" spans="1:6" ht="14.1" customHeight="1" x14ac:dyDescent="0.2">
      <c r="A86" s="20"/>
      <c r="B86" s="21"/>
      <c r="C86" s="21"/>
      <c r="D86" s="21" t="s">
        <v>10</v>
      </c>
      <c r="E86" s="22">
        <f>SUM(E80:E85)</f>
        <v>5900</v>
      </c>
    </row>
    <row r="87" spans="1:6" ht="14.1" customHeight="1" x14ac:dyDescent="0.2">
      <c r="A87" s="40" t="s">
        <v>61</v>
      </c>
      <c r="B87" s="37"/>
      <c r="C87" s="37"/>
      <c r="D87" s="37"/>
      <c r="E87" s="38"/>
    </row>
    <row r="88" spans="1:6" ht="14.1" customHeight="1" x14ac:dyDescent="0.2">
      <c r="A88" s="12" t="s">
        <v>1</v>
      </c>
      <c r="B88" s="13" t="s">
        <v>2</v>
      </c>
      <c r="C88" s="13" t="s">
        <v>3</v>
      </c>
      <c r="D88" s="13" t="s">
        <v>4</v>
      </c>
      <c r="E88" s="13" t="s">
        <v>5</v>
      </c>
    </row>
    <row r="89" spans="1:6" ht="25.5" x14ac:dyDescent="0.2">
      <c r="A89" s="19" t="s">
        <v>62</v>
      </c>
      <c r="B89" s="15">
        <v>27.5</v>
      </c>
      <c r="C89" s="16" t="s">
        <v>12</v>
      </c>
      <c r="D89" s="15">
        <v>350</v>
      </c>
      <c r="E89" s="23">
        <f>D89*B89</f>
        <v>9625</v>
      </c>
    </row>
    <row r="90" spans="1:6" ht="14.1" customHeight="1" x14ac:dyDescent="0.2">
      <c r="A90" s="19" t="s">
        <v>63</v>
      </c>
      <c r="B90" s="15">
        <v>25</v>
      </c>
      <c r="C90" s="16" t="s">
        <v>8</v>
      </c>
      <c r="D90" s="15">
        <v>200</v>
      </c>
      <c r="E90" s="23">
        <f>D90*B90</f>
        <v>5000</v>
      </c>
    </row>
    <row r="91" spans="1:6" ht="14.1" customHeight="1" x14ac:dyDescent="0.2">
      <c r="A91" s="1"/>
      <c r="B91" s="3"/>
      <c r="C91" s="4"/>
      <c r="D91" s="3"/>
      <c r="E91" s="5"/>
    </row>
    <row r="92" spans="1:6" ht="14.1" customHeight="1" x14ac:dyDescent="0.2">
      <c r="A92" s="20"/>
      <c r="B92" s="21"/>
      <c r="C92" s="21"/>
      <c r="D92" s="21" t="s">
        <v>10</v>
      </c>
      <c r="E92" s="22">
        <f>SUM(E89:E91)</f>
        <v>14625</v>
      </c>
    </row>
    <row r="93" spans="1:6" ht="14.1" customHeight="1" x14ac:dyDescent="0.2">
      <c r="A93" s="44" t="s">
        <v>85</v>
      </c>
      <c r="B93" s="45"/>
      <c r="C93" s="45"/>
      <c r="D93" s="45"/>
      <c r="E93" s="46"/>
    </row>
    <row r="94" spans="1:6" ht="14.1" customHeight="1" x14ac:dyDescent="0.2">
      <c r="A94" s="19" t="s">
        <v>1</v>
      </c>
      <c r="B94" s="13" t="s">
        <v>2</v>
      </c>
      <c r="C94" s="13" t="s">
        <v>3</v>
      </c>
      <c r="D94" s="13" t="s">
        <v>4</v>
      </c>
      <c r="E94" s="13" t="s">
        <v>5</v>
      </c>
    </row>
    <row r="95" spans="1:6" ht="25.5" x14ac:dyDescent="0.2">
      <c r="A95" s="19" t="s">
        <v>64</v>
      </c>
      <c r="B95" s="17" t="s">
        <v>65</v>
      </c>
      <c r="C95" s="18">
        <v>55</v>
      </c>
      <c r="D95" s="17">
        <v>130</v>
      </c>
      <c r="E95" s="23">
        <f>D95*C95</f>
        <v>7150</v>
      </c>
    </row>
    <row r="96" spans="1:6" ht="25.5" x14ac:dyDescent="0.2">
      <c r="A96" s="19" t="s">
        <v>66</v>
      </c>
      <c r="B96" s="17" t="s">
        <v>65</v>
      </c>
      <c r="C96" s="18">
        <v>1</v>
      </c>
      <c r="D96" s="17">
        <v>200</v>
      </c>
      <c r="E96" s="23">
        <f t="shared" ref="E96:E105" si="7">D96*C96</f>
        <v>200</v>
      </c>
      <c r="F96" s="28"/>
    </row>
    <row r="97" spans="1:5" ht="14.1" customHeight="1" x14ac:dyDescent="0.2">
      <c r="A97" s="19" t="s">
        <v>67</v>
      </c>
      <c r="B97" s="17" t="s">
        <v>65</v>
      </c>
      <c r="C97" s="18">
        <v>380</v>
      </c>
      <c r="D97" s="17">
        <v>40</v>
      </c>
      <c r="E97" s="23">
        <f t="shared" si="7"/>
        <v>15200</v>
      </c>
    </row>
    <row r="98" spans="1:5" ht="38.25" x14ac:dyDescent="0.2">
      <c r="A98" s="19" t="s">
        <v>68</v>
      </c>
      <c r="B98" s="17" t="s">
        <v>69</v>
      </c>
      <c r="C98" s="18">
        <v>35</v>
      </c>
      <c r="D98" s="17">
        <v>200</v>
      </c>
      <c r="E98" s="23">
        <f t="shared" si="7"/>
        <v>7000</v>
      </c>
    </row>
    <row r="99" spans="1:5" ht="25.5" x14ac:dyDescent="0.2">
      <c r="A99" s="19" t="s">
        <v>70</v>
      </c>
      <c r="B99" s="17" t="s">
        <v>69</v>
      </c>
      <c r="C99" s="18">
        <v>1</v>
      </c>
      <c r="D99" s="17">
        <v>300</v>
      </c>
      <c r="E99" s="23">
        <f t="shared" si="7"/>
        <v>300</v>
      </c>
    </row>
    <row r="100" spans="1:5" ht="25.5" x14ac:dyDescent="0.2">
      <c r="A100" s="19" t="s">
        <v>71</v>
      </c>
      <c r="B100" s="17" t="s">
        <v>65</v>
      </c>
      <c r="C100" s="18">
        <v>55</v>
      </c>
      <c r="D100" s="17">
        <v>75</v>
      </c>
      <c r="E100" s="23">
        <f t="shared" si="7"/>
        <v>4125</v>
      </c>
    </row>
    <row r="101" spans="1:5" ht="14.1" customHeight="1" x14ac:dyDescent="0.2">
      <c r="A101" s="19" t="s">
        <v>72</v>
      </c>
      <c r="B101" s="17" t="s">
        <v>69</v>
      </c>
      <c r="C101" s="18">
        <v>12</v>
      </c>
      <c r="D101" s="17">
        <v>250</v>
      </c>
      <c r="E101" s="23">
        <f t="shared" si="7"/>
        <v>3000</v>
      </c>
    </row>
    <row r="102" spans="1:5" ht="14.1" customHeight="1" x14ac:dyDescent="0.2">
      <c r="A102" s="19" t="s">
        <v>73</v>
      </c>
      <c r="B102" s="17" t="s">
        <v>69</v>
      </c>
      <c r="C102" s="18">
        <v>1</v>
      </c>
      <c r="D102" s="17">
        <v>400</v>
      </c>
      <c r="E102" s="23">
        <f t="shared" si="7"/>
        <v>400</v>
      </c>
    </row>
    <row r="103" spans="1:5" ht="14.1" customHeight="1" x14ac:dyDescent="0.2">
      <c r="A103" s="19" t="s">
        <v>74</v>
      </c>
      <c r="B103" s="17" t="s">
        <v>69</v>
      </c>
      <c r="C103" s="18">
        <v>1</v>
      </c>
      <c r="D103" s="17">
        <v>500</v>
      </c>
      <c r="E103" s="23">
        <f t="shared" si="7"/>
        <v>500</v>
      </c>
    </row>
    <row r="104" spans="1:5" ht="14.1" customHeight="1" x14ac:dyDescent="0.2">
      <c r="A104" s="19" t="s">
        <v>75</v>
      </c>
      <c r="B104" s="17" t="s">
        <v>69</v>
      </c>
      <c r="C104" s="18">
        <v>1</v>
      </c>
      <c r="D104" s="17">
        <v>350</v>
      </c>
      <c r="E104" s="23">
        <f t="shared" si="7"/>
        <v>350</v>
      </c>
    </row>
    <row r="105" spans="1:5" ht="25.5" x14ac:dyDescent="0.2">
      <c r="A105" s="19" t="s">
        <v>76</v>
      </c>
      <c r="B105" s="17" t="s">
        <v>69</v>
      </c>
      <c r="C105" s="18">
        <v>4</v>
      </c>
      <c r="D105" s="17">
        <v>300</v>
      </c>
      <c r="E105" s="23">
        <f t="shared" si="7"/>
        <v>1200</v>
      </c>
    </row>
    <row r="106" spans="1:5" ht="14.1" customHeight="1" x14ac:dyDescent="0.2">
      <c r="A106" s="20"/>
      <c r="B106" s="21"/>
      <c r="C106" s="21"/>
      <c r="D106" s="21" t="s">
        <v>10</v>
      </c>
      <c r="E106" s="22">
        <f>SUM(E95:E105)</f>
        <v>39425</v>
      </c>
    </row>
    <row r="107" spans="1:5" ht="14.1" customHeight="1" x14ac:dyDescent="0.2">
      <c r="A107" s="44" t="s">
        <v>84</v>
      </c>
      <c r="B107" s="45"/>
      <c r="C107" s="45"/>
      <c r="D107" s="45"/>
      <c r="E107" s="46"/>
    </row>
    <row r="108" spans="1:5" ht="14.1" customHeight="1" x14ac:dyDescent="0.2">
      <c r="A108" s="47" t="s">
        <v>1</v>
      </c>
      <c r="B108" s="48" t="s">
        <v>2</v>
      </c>
      <c r="C108" s="48" t="s">
        <v>3</v>
      </c>
      <c r="D108" s="48" t="s">
        <v>4</v>
      </c>
      <c r="E108" s="48" t="s">
        <v>5</v>
      </c>
    </row>
    <row r="109" spans="1:5" ht="14.1" customHeight="1" x14ac:dyDescent="0.2">
      <c r="A109" s="19" t="s">
        <v>77</v>
      </c>
      <c r="B109" s="17" t="s">
        <v>69</v>
      </c>
      <c r="C109" s="18">
        <v>35</v>
      </c>
      <c r="D109" s="17">
        <v>180</v>
      </c>
      <c r="E109" s="23">
        <f>D109*C109</f>
        <v>6300</v>
      </c>
    </row>
    <row r="110" spans="1:5" ht="14.1" customHeight="1" x14ac:dyDescent="0.2">
      <c r="A110" s="19" t="s">
        <v>78</v>
      </c>
      <c r="B110" s="17" t="s">
        <v>69</v>
      </c>
      <c r="C110" s="18">
        <v>15</v>
      </c>
      <c r="D110" s="17">
        <v>300</v>
      </c>
      <c r="E110" s="23">
        <f t="shared" ref="E110:E114" si="8">D110*C110</f>
        <v>4500</v>
      </c>
    </row>
    <row r="111" spans="1:5" ht="14.1" customHeight="1" x14ac:dyDescent="0.2">
      <c r="A111" s="19" t="s">
        <v>79</v>
      </c>
      <c r="B111" s="17" t="s">
        <v>69</v>
      </c>
      <c r="C111" s="18">
        <v>2</v>
      </c>
      <c r="D111" s="17">
        <v>450</v>
      </c>
      <c r="E111" s="23">
        <f t="shared" si="8"/>
        <v>900</v>
      </c>
    </row>
    <row r="112" spans="1:5" ht="14.1" customHeight="1" x14ac:dyDescent="0.2">
      <c r="A112" s="19" t="s">
        <v>80</v>
      </c>
      <c r="B112" s="17" t="s">
        <v>81</v>
      </c>
      <c r="C112" s="18">
        <v>3.3</v>
      </c>
      <c r="D112" s="17">
        <v>250</v>
      </c>
      <c r="E112" s="23">
        <f t="shared" si="8"/>
        <v>825</v>
      </c>
    </row>
    <row r="113" spans="1:6" ht="14.1" customHeight="1" x14ac:dyDescent="0.2">
      <c r="A113" s="19" t="s">
        <v>82</v>
      </c>
      <c r="B113" s="17" t="s">
        <v>69</v>
      </c>
      <c r="C113" s="18">
        <v>1</v>
      </c>
      <c r="D113" s="17">
        <v>350</v>
      </c>
      <c r="E113" s="23">
        <f t="shared" si="8"/>
        <v>350</v>
      </c>
    </row>
    <row r="114" spans="1:6" ht="14.1" customHeight="1" x14ac:dyDescent="0.2">
      <c r="A114" s="19" t="s">
        <v>83</v>
      </c>
      <c r="B114" s="17" t="s">
        <v>69</v>
      </c>
      <c r="C114" s="18">
        <v>1</v>
      </c>
      <c r="D114" s="17">
        <v>1000</v>
      </c>
      <c r="E114" s="23">
        <f t="shared" si="8"/>
        <v>1000</v>
      </c>
    </row>
    <row r="115" spans="1:6" ht="14.1" customHeight="1" x14ac:dyDescent="0.2">
      <c r="A115" s="49"/>
      <c r="B115" s="26"/>
      <c r="C115" s="26"/>
      <c r="D115" s="26" t="s">
        <v>10</v>
      </c>
      <c r="E115" s="50">
        <f>SUM(E109:E114)</f>
        <v>13875</v>
      </c>
    </row>
    <row r="116" spans="1:6" ht="14.1" customHeight="1" x14ac:dyDescent="0.2">
      <c r="A116" s="51" t="s">
        <v>102</v>
      </c>
      <c r="B116" s="29"/>
      <c r="C116" s="29"/>
      <c r="D116" s="29"/>
      <c r="E116" s="54">
        <f>E115+E106+E92+E86+E76+E66+E54+E46+E26+E11+E6</f>
        <v>329082.5</v>
      </c>
    </row>
    <row r="117" spans="1:6" s="27" customFormat="1" ht="14.1" customHeight="1" x14ac:dyDescent="0.2">
      <c r="A117" s="51" t="s">
        <v>103</v>
      </c>
      <c r="B117" s="29"/>
      <c r="C117" s="29"/>
      <c r="D117" s="53">
        <v>0.04</v>
      </c>
      <c r="E117" s="52">
        <f>E116*D117</f>
        <v>13163.300000000001</v>
      </c>
    </row>
    <row r="118" spans="1:6" s="27" customFormat="1" ht="14.1" customHeight="1" x14ac:dyDescent="0.2">
      <c r="A118" s="55" t="s">
        <v>104</v>
      </c>
      <c r="B118" s="29"/>
      <c r="C118" s="29"/>
      <c r="D118" s="29"/>
      <c r="E118" s="54">
        <f>E116+E117</f>
        <v>342245.8</v>
      </c>
    </row>
    <row r="119" spans="1:6" s="27" customFormat="1" ht="24" customHeight="1" x14ac:dyDescent="0.2">
      <c r="A119" s="25" t="s">
        <v>97</v>
      </c>
      <c r="B119"/>
      <c r="C119"/>
      <c r="D119"/>
      <c r="E119"/>
    </row>
    <row r="120" spans="1:6" ht="24" customHeight="1" x14ac:dyDescent="0.2"/>
    <row r="121" spans="1:6" ht="24" customHeight="1" x14ac:dyDescent="0.2"/>
    <row r="122" spans="1:6" ht="24" customHeight="1" x14ac:dyDescent="0.2"/>
    <row r="123" spans="1:6" ht="15.75" customHeight="1" x14ac:dyDescent="0.2">
      <c r="A123" s="44" t="s">
        <v>98</v>
      </c>
      <c r="B123" s="45"/>
      <c r="C123" s="45"/>
      <c r="D123" s="45"/>
      <c r="E123" s="46"/>
    </row>
    <row r="124" spans="1:6" ht="15.75" customHeight="1" x14ac:dyDescent="0.2">
      <c r="A124" s="19" t="s">
        <v>1</v>
      </c>
      <c r="B124" s="13" t="s">
        <v>2</v>
      </c>
      <c r="C124" s="13" t="s">
        <v>3</v>
      </c>
      <c r="D124" s="13" t="s">
        <v>4</v>
      </c>
      <c r="E124" s="13" t="s">
        <v>5</v>
      </c>
    </row>
    <row r="125" spans="1:6" ht="15.75" customHeight="1" x14ac:dyDescent="0.2">
      <c r="A125" s="19" t="s">
        <v>99</v>
      </c>
      <c r="B125" s="17">
        <v>37</v>
      </c>
      <c r="C125" s="18" t="s">
        <v>12</v>
      </c>
      <c r="D125" s="17">
        <v>350</v>
      </c>
      <c r="E125" s="23">
        <f>D125*B125</f>
        <v>12950</v>
      </c>
    </row>
    <row r="126" spans="1:6" ht="15.75" customHeight="1" x14ac:dyDescent="0.2">
      <c r="A126" s="19" t="s">
        <v>100</v>
      </c>
      <c r="B126" s="17">
        <v>17</v>
      </c>
      <c r="C126" s="18" t="s">
        <v>6</v>
      </c>
      <c r="D126" s="17">
        <v>200</v>
      </c>
      <c r="E126" s="23">
        <f t="shared" ref="E126:E127" si="9">D126*B126</f>
        <v>3400</v>
      </c>
      <c r="F126" s="27"/>
    </row>
    <row r="127" spans="1:6" ht="15.75" customHeight="1" x14ac:dyDescent="0.2">
      <c r="A127" s="19" t="s">
        <v>101</v>
      </c>
      <c r="B127" s="17">
        <v>1</v>
      </c>
      <c r="C127" s="18" t="s">
        <v>89</v>
      </c>
      <c r="D127" s="17">
        <v>500</v>
      </c>
      <c r="E127" s="23">
        <f t="shared" si="9"/>
        <v>500</v>
      </c>
    </row>
  </sheetData>
  <mergeCells count="21">
    <mergeCell ref="A93:E93"/>
    <mergeCell ref="A107:E107"/>
    <mergeCell ref="A123:E123"/>
    <mergeCell ref="A87:E87"/>
    <mergeCell ref="A47:E47"/>
    <mergeCell ref="A55:E55"/>
    <mergeCell ref="A56:E56"/>
    <mergeCell ref="A58:A59"/>
    <mergeCell ref="A67:E67"/>
    <mergeCell ref="A68:E68"/>
    <mergeCell ref="A70:A71"/>
    <mergeCell ref="A27:E27"/>
    <mergeCell ref="A29:A30"/>
    <mergeCell ref="A72:A73"/>
    <mergeCell ref="A78:E78"/>
    <mergeCell ref="A1:E1"/>
    <mergeCell ref="A7:E7"/>
    <mergeCell ref="A9:A10"/>
    <mergeCell ref="A12:E12"/>
    <mergeCell ref="A14:E14"/>
    <mergeCell ref="A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Tsykunov</dc:creator>
  <cp:lastModifiedBy>Леново</cp:lastModifiedBy>
  <dcterms:created xsi:type="dcterms:W3CDTF">2025-10-16T14:34:09Z</dcterms:created>
  <dcterms:modified xsi:type="dcterms:W3CDTF">2025-10-21T18:48:30Z</dcterms:modified>
</cp:coreProperties>
</file>