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Елена\Desktop\"/>
    </mc:Choice>
  </mc:AlternateContent>
  <xr:revisionPtr revIDLastSave="0" documentId="8_{F65BC975-F6DB-4D66-B415-3732910A2842}" xr6:coauthVersionLast="45" xr6:coauthVersionMax="45" xr10:uidLastSave="{00000000-0000-0000-0000-000000000000}"/>
  <bookViews>
    <workbookView xWindow="780" yWindow="600" windowWidth="16620" windowHeight="10920" xr2:uid="{00000000-000D-0000-FFFF-FFFF00000000}"/>
  </bookViews>
  <sheets>
    <sheet name="Sheet1" sheetId="1" r:id="rId1"/>
  </sheets>
  <definedNames>
    <definedName name="_xlnm._FilterDatabase" localSheetId="0" hidden="1">Sheet1!$A$10:$F$80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6" i="1" l="1"/>
  <c r="F75" i="1"/>
  <c r="F74" i="1"/>
  <c r="F73" i="1"/>
  <c r="F72" i="1"/>
  <c r="F71" i="1"/>
  <c r="F70" i="1"/>
  <c r="F67" i="1"/>
  <c r="F66" i="1"/>
  <c r="F65" i="1"/>
  <c r="F64" i="1"/>
  <c r="F63" i="1"/>
  <c r="F62" i="1"/>
  <c r="F61" i="1"/>
  <c r="F60" i="1"/>
  <c r="F59" i="1"/>
  <c r="F58" i="1"/>
  <c r="F57" i="1"/>
  <c r="F56" i="1"/>
  <c r="F53" i="1"/>
  <c r="F52" i="1"/>
  <c r="F51" i="1"/>
  <c r="F50" i="1"/>
  <c r="F49" i="1"/>
  <c r="F48" i="1"/>
  <c r="F45" i="1"/>
  <c r="F44" i="1"/>
  <c r="F43" i="1"/>
  <c r="F42" i="1"/>
  <c r="F41" i="1"/>
  <c r="F40" i="1"/>
  <c r="F39" i="1"/>
  <c r="F38" i="1"/>
  <c r="F37" i="1"/>
  <c r="F35" i="1"/>
  <c r="F34" i="1"/>
  <c r="F33" i="1"/>
  <c r="F32" i="1"/>
  <c r="F31" i="1"/>
  <c r="F30" i="1"/>
  <c r="F29" i="1"/>
  <c r="F28" i="1"/>
  <c r="F27" i="1"/>
  <c r="F26" i="1"/>
  <c r="F24" i="1"/>
  <c r="F23" i="1"/>
  <c r="F22" i="1"/>
  <c r="F21" i="1"/>
  <c r="F20" i="1"/>
  <c r="F19" i="1"/>
  <c r="F18" i="1"/>
  <c r="F17" i="1"/>
  <c r="F16" i="1"/>
  <c r="F15" i="1"/>
  <c r="F14" i="1"/>
  <c r="F13" i="1"/>
  <c r="F77" i="1" l="1"/>
  <c r="F46" i="1"/>
  <c r="F68" i="1"/>
  <c r="F54" i="1"/>
  <c r="F79" i="1" l="1"/>
</calcChain>
</file>

<file path=xl/sharedStrings.xml><?xml version="1.0" encoding="utf-8"?>
<sst xmlns="http://schemas.openxmlformats.org/spreadsheetml/2006/main" count="134" uniqueCount="72">
  <si>
    <t>BoQ for Current renovation of the administrative building of the Arkhangelsk Starostynsky District
at the address: 45a Shevchenko Tarasa Street, Arkhangelsk, Beryslav district, Kherson region</t>
  </si>
  <si>
    <t>Поточний ремонт адміністративної будівлі Архангельського старостинського округу за адресою: Херсонська область, Бериславський район, смт. Архангельське, вул. Шевченка Тараса, 45а , що здійснюється в 2025 році</t>
  </si>
  <si>
    <t>№</t>
  </si>
  <si>
    <t>Найменування матеріалів/робіт</t>
  </si>
  <si>
    <t xml:space="preserve">Од.
виміру / unit </t>
  </si>
  <si>
    <t>100м</t>
  </si>
  <si>
    <t>шт</t>
  </si>
  <si>
    <t>м</t>
  </si>
  <si>
    <t>100 шт</t>
  </si>
  <si>
    <t>Розділ 18. Електрощитове обладнання</t>
  </si>
  <si>
    <t>ВРП-1</t>
  </si>
  <si>
    <t>Поставка та Монтаж увідно-розподільних пристроїв
ЩМП-120.60.30 IP31 PRO Корпус металевий з монтажною панеллю 1200х600х300// ВРП IP31
включаючи матеріали, всі інші необхідні інструменти, обладнання та робочу силу</t>
  </si>
  <si>
    <t>Поставка та монтаж Розрядник класса В, 380В, 4Р PS3-VA/TNC+FS B+C
включаючи матеріали, всі інші необхідні інструменти, обладнання та робочу силу</t>
  </si>
  <si>
    <t>Поставка та Монтаж Автоматичний вимикач 1P, Ip=40 А ETIMAT 6
включаючи матеріали, всі інші необхідні інструменти, обладнання та робочу силу</t>
  </si>
  <si>
    <t>Поставка та Монтаж Автоматичний вимикач 1P, Ip=25 А ETIMAT 6
включаючи матеріали, всі інші необхідні інструменти, обладнання та робочу силу</t>
  </si>
  <si>
    <t>Поставка та Монтаж Автоматичний вимикач 1P, Ip=20 А ETIMAT 6
включаючи матеріали, всі інші необхідні інструменти, обладнання та робочу силу</t>
  </si>
  <si>
    <t>Поставка та Монтаж Автоматичний вимикач 1P, Ip=10 А ETIMAT 6
включаючи матеріали, всі інші необхідні інструменти, обладнання та робочу силу</t>
  </si>
  <si>
    <t>Поставка та Монтаж Дифференційний автомат. вимикач 2Р, I н=16 А, I у=0,03А KZS-2M
включаючи матеріали, всі інші необхідні інструменти, обладнання та робочу силу</t>
  </si>
  <si>
    <t>Поставка та Монтаж Лампа з патроном для індикації напруги
включаючи матеріали, всі інші необхідні інструменти, обладнання та робочу силу</t>
  </si>
  <si>
    <t>Поставка та Монтаж Обмежувач на DIN-рейку E.TC.DIN.PRO. END.METAL
включаючи матеріали, всі інші необхідні інструменти, обладнання та робочу силу</t>
  </si>
  <si>
    <t>Поставка та Монтаж Монтаж затискача наборного без кожуха//нульова шина
включаючи матеріали, всі інші необхідні інструменти, обладнання та робочу силу</t>
  </si>
  <si>
    <t>Поставка та Монтаж Нульова шина на 15 отворів
включаючи матеріали, всі інші необхідні інструменти, обладнання та робочу силу</t>
  </si>
  <si>
    <t>Поставка та Монтаж Наконечник-гильза с ізольованим фланцем для проводу 4 мм2
включаючи матеріали, всі інші необхідні інструменти, обладнання та робочу силу</t>
  </si>
  <si>
    <t>ЩР-1</t>
  </si>
  <si>
    <t>Поставка та монтаж Щит пластиковий вбудований IP40 на 36 модулів Golf 36 
включаючи матеріали, всі інші необхідні інструменти, обладнання та робочу силу</t>
  </si>
  <si>
    <t>Поставка та монтаж Вимикач навантаженння, 1Р, 40А SV 140
включаючи матеріали, всі інші необхідні інструменти, обладнання та робочу силу</t>
  </si>
  <si>
    <t>Поставка та монтаж Автоматичний вимикач, 1p, B10А (6 kA) ETIMAT 6
включаючи матеріали, всі інші необхідні інструменти, обладнання та робочу силу</t>
  </si>
  <si>
    <t>Поставка та монтаж Дифференційний автомат. вимикач 2Р, I н=16 А, I у=0,03А KZS-2M
включаючи матеріали, всі інші необхідні інструменти, обладнання та робочу силу</t>
  </si>
  <si>
    <t>Поставка та монтаж Незалежний розціплювач, Uк=220 В DA ETIMAT P10
включаючи матеріали, всі інші необхідні інструменти, обладнання та робочу силу</t>
  </si>
  <si>
    <t>Поставка та монтаж Обмежувач на DIN-рейку E.TC.DIN.PRO. END.METAL
включаючи матеріали, всі інші необхідні інструменти, обладнання та робочу силу</t>
  </si>
  <si>
    <t>Поставка та монтаж Нульова шина на 15 отворів
включаючи матеріали, всі інші необхідні інструменти, обладнання та робочу силу</t>
  </si>
  <si>
    <t>Поставка та монтаж Нульова шина на 12 отворів
включаючи матеріали, всі інші необхідні інструменти, обладнання та робочу силу</t>
  </si>
  <si>
    <t>Поставка та монтаж Наконечник-гильза с ізольованим фланцем для проводу 4 мм2
включаючи матеріали, всі інші необхідні інструменти, обладнання та робочу силу</t>
  </si>
  <si>
    <t>Поставка та монтаж Подвійний наконечник-гильза с ізольованим фланцем для проводу 2х4 мм2
включаючи матеріали, всі інші необхідні інструменти, обладнання та робочу силу</t>
  </si>
  <si>
    <t>ЩР-2</t>
  </si>
  <si>
    <t>Всього за розділом 18. Електрощитове обладнання</t>
  </si>
  <si>
    <t>Розділ 19. Світильники</t>
  </si>
  <si>
    <t>Поставка та монтаж Світлодіодна панель 595х595 LED 36ВТ 3600Лм ІР40
включаючи матеріали, всі інші необхідні інструменти, обладнання та робочу силу</t>
  </si>
  <si>
    <t>Поставка та монтаж Блок аварійного живлення для LED- світильника 36 Вт 220 В
включаючи матеріали, всі інші необхідні інструменти, обладнання та робочу силу</t>
  </si>
  <si>
    <t>Поставка та монтаж Світильник накладний 1200мм 4320lm LED 36Вт ІР65
включаючи матеріали, всі інші необхідні інструменти, обладнання та робочу силу</t>
  </si>
  <si>
    <t>Поставка та монтаж Світильник врізний LED 8Вт 800lm ІР44
включаючи матеріали, всі інші необхідні інструменти, обладнання та робочу силу</t>
  </si>
  <si>
    <t>Поставка та монтаж Світильник накладний 96lm LED 12Вт ІР65
включаючи матеріали, всі інші необхідні інструменти, обладнання та робочу силу</t>
  </si>
  <si>
    <t>Поставка та монтаж Світловий покажчик вихід LED 4Вт IP31 з акумуляторною батареєю
включаючи матеріали, всі інші необхідні інструменти, обладнання та робочу силу</t>
  </si>
  <si>
    <t>Всього за розділом 19. Світильники</t>
  </si>
  <si>
    <t>Розділ 20. Електроустановчі вироби</t>
  </si>
  <si>
    <t>Поставка та монтаж Вимикач одноклавішний, скритої установки, IP20 із улаштуванням установочної коробки у стіні
включаючи матеріали, всі інші необхідні інструменти, обладнання та робочу силу</t>
  </si>
  <si>
    <t>Поставка та монтаж Вимикач двоклавішний, скритої установки, IP20  із улаштуванням  установочної коробки у стіні
включаючи матеріали, всі інші необхідні інструменти, обладнання та робочу силу</t>
  </si>
  <si>
    <t>Поставка та монтаж Вимикач одноклавішний, відкритої установки, IP54
включаючи матеріали, всі інші необхідні інструменти, обладнання та робочу силу</t>
  </si>
  <si>
    <t>Поставка та монтаж Штепсельна розетка с з.к. скритої уст-ки, 220В, IP20  із улаштуванням установочної коробки у стіні
включаючи матеріали, всі інші необхідні інструменти, обладнання та робочу силу</t>
  </si>
  <si>
    <t>Поставка та монтаж Штепсельна розетка с з.к. відкритої уст-ки, 220В, IP54
включаючи матеріали, всі інші необхідні інструменти, обладнання та робочу силу</t>
  </si>
  <si>
    <t>Поставка та монтаж Штепсельна розетка с з.к. відкритої уст-ки, подвійна, 220В, IP54
включаючи матеріали, всі інші необхідні інструменти, обладнання та робочу силу</t>
  </si>
  <si>
    <t>Поставка та монтаж Датчик освітлення ( фотореле), 220В, IP54 із підключенням проводів
включаючи матеріали, всі інші необхідні інструменти, обладнання та робочу силу</t>
  </si>
  <si>
    <t>Поставка та монтаж Датчик руху, 180°, 220В, IP44 із підключенням проводів
включаючи матеріали, всі інші необхідні інструменти, обладнання та робочу силу</t>
  </si>
  <si>
    <t>Поставка та монтаж розподільча коробка відкритої установки, 80х80х40 із з'єднанням проводів у коробці
включаючи матеріали, всі інші необхідні інструменти, обладнання та робочу силу</t>
  </si>
  <si>
    <t>Поставка та монтаж розподільча коробка відкритої установки, 100х100х50 із з'єднанням проводів  у коробці
включаючи матеріали, всі інші необхідні інструменти, обладнання та робочу силу</t>
  </si>
  <si>
    <t>Поставка та монтаж клема швидкого монтажу</t>
  </si>
  <si>
    <t>Всього за розділом 20. Електроустановчі вироби</t>
  </si>
  <si>
    <t>Розділ 21. Кабельно-провідникова
продукція і труби</t>
  </si>
  <si>
    <t>Поставка та монтаж кабелю ВВГнгд 3х6 у трубі гофрованій ПВХ ф25 із затягуванням кабелю у трубу гофровану та кріпленням на гофротримачах
включаючи матеріали, всі інші необхідні інструменти, обладнання та робочу силу</t>
  </si>
  <si>
    <t>Поставка та монтаж кабелю ВВГнг 3х2,5 мм2 у трубі гофрованій ПВХ ф20 із затягуванням кабелю у трубу гофровану та кріпленням на гофротримачах
включаючи матеріали, всі інші необхідні інструменти, обладнання та робочу силу</t>
  </si>
  <si>
    <t>Поставка та монтаж кабелю ВВГнг 3х1,5 мм2 у трубі гофрованій ПВХ ф16 із затягуванням кабелю у трубу гофровану та кріпленням на гофротримачах
включаючи матеріали, всі інші необхідні інструменти, обладнання та робочу силу</t>
  </si>
  <si>
    <t>Поставка та монтаж кабелю силового, вогнестійкого HXH FE 180/E30 3х1,5 у трубі гофрованій ПВХ ф16 із затягуванням кабелю у трубу гофровану та кріпленням на гофротримачах
включаючи матеріали, всі інші необхідні інструменти, обладнання та робочу силу</t>
  </si>
  <si>
    <t>Поставка та прокладка кабелю ПВ3 4 Установлення коробок. З'єднання жил кабелів і продзвонювання. Ущільнення коробок по установлених конструкціях і лотках
включаючи матеріали, всі інші необхідні інструменти, обладнання та робочу силу</t>
  </si>
  <si>
    <t>Поставка та прокладка кабелю ПВ3 10 Установлення коробок. З'єднання жил кабелів і продзвонювання. Ущільнення коробок по установлених конструкціях і лотках
включаючи матеріали, всі інші необхідні інструменти, обладнання та робочу силу</t>
  </si>
  <si>
    <t>Поставка та Установлення кріплень. Установлення опорних конструкцій. Прокладання труб. Установлення коробок. Установлення перемичок, що заземлюють. Із сталевих труб для електропроводки діаметром ф50мм
включаючи матеріали, всі інші необхідні інструменти, обладнання та робочу силу</t>
  </si>
  <si>
    <t>Всього за розділом 21. Кабельно-провідникова
продукція і труби</t>
  </si>
  <si>
    <t>Розділ 22. Заземлення</t>
  </si>
  <si>
    <t xml:space="preserve">РАЗОМ ПО РОЗДІЛУ I: </t>
  </si>
  <si>
    <t>РОЗДІЛ II. Інше</t>
  </si>
  <si>
    <t>Кількість</t>
  </si>
  <si>
    <t xml:space="preserve">Вартість одиниці без ПДВ, грн. </t>
  </si>
  <si>
    <t>Загальна вартість без ПДВ,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</si>
</sst>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000_-;\-* #,##0.0000_-;_-* &quot;-&quot;??_-;_-@_-"/>
    <numFmt numFmtId="166" formatCode="_-* #,##0.000_-;\-* #,##0.000_-;_-* &quot;-&quot;??_-;_-@_-"/>
  </numFmts>
  <fonts count="16" x14ac:knownFonts="1">
    <font>
      <sz val="11"/>
      <color theme="1"/>
      <name val="Calibri"/>
      <family val="2"/>
      <scheme val="minor"/>
    </font>
    <font>
      <sz val="11"/>
      <color theme="1"/>
      <name val="Calibri"/>
      <family val="2"/>
      <charset val="204"/>
      <scheme val="minor"/>
    </font>
    <font>
      <sz val="11"/>
      <color theme="1"/>
      <name val="Calibri"/>
      <family val="2"/>
      <scheme val="minor"/>
    </font>
    <font>
      <b/>
      <sz val="18"/>
      <color theme="1"/>
      <name val="Calibri"/>
      <family val="2"/>
      <scheme val="minor"/>
    </font>
    <font>
      <sz val="10"/>
      <name val="Arial Cyr"/>
      <charset val="204"/>
    </font>
    <font>
      <b/>
      <sz val="14"/>
      <name val="Calibri"/>
      <family val="2"/>
      <charset val="204"/>
      <scheme val="minor"/>
    </font>
    <font>
      <b/>
      <sz val="10"/>
      <color indexed="8"/>
      <name val="Arial Cyr"/>
      <charset val="204"/>
    </font>
    <font>
      <sz val="11"/>
      <name val="Calibri"/>
      <family val="2"/>
      <charset val="204"/>
      <scheme val="minor"/>
    </font>
    <font>
      <i/>
      <sz val="10"/>
      <color indexed="8"/>
      <name val="Arial Cyr"/>
      <charset val="204"/>
    </font>
    <font>
      <b/>
      <sz val="10"/>
      <color indexed="8"/>
      <name val="Calibri"/>
      <family val="2"/>
      <scheme val="minor"/>
    </font>
    <font>
      <sz val="10"/>
      <color indexed="8"/>
      <name val="Calibri"/>
      <family val="2"/>
      <scheme val="minor"/>
    </font>
    <font>
      <u/>
      <sz val="10"/>
      <color indexed="8"/>
      <name val="Calibri"/>
      <family val="2"/>
      <scheme val="minor"/>
    </font>
    <font>
      <b/>
      <u/>
      <sz val="10"/>
      <color indexed="8"/>
      <name val="Calibri"/>
      <family val="2"/>
      <scheme val="minor"/>
    </font>
    <font>
      <b/>
      <sz val="10"/>
      <name val="Calibri"/>
      <family val="2"/>
      <scheme val="minor"/>
    </font>
    <font>
      <b/>
      <sz val="10"/>
      <name val="Arial Cyr"/>
      <charset val="204"/>
    </font>
    <font>
      <b/>
      <i/>
      <sz val="12"/>
      <color indexed="8"/>
      <name val="Arial Cyr"/>
      <charset val="204"/>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0" fontId="1" fillId="0" borderId="0"/>
    <xf numFmtId="0" fontId="4" fillId="0" borderId="0"/>
  </cellStyleXfs>
  <cellXfs count="63">
    <xf numFmtId="0" fontId="0" fillId="0" borderId="0" xfId="0"/>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10" xfId="3" applyFont="1" applyBorder="1" applyAlignment="1">
      <alignment horizontal="center" vertical="center" wrapText="1"/>
    </xf>
    <xf numFmtId="164" fontId="9" fillId="0" borderId="1" xfId="0" applyNumberFormat="1" applyFont="1" applyBorder="1" applyAlignment="1">
      <alignment horizontal="center" vertical="center" wrapText="1"/>
    </xf>
    <xf numFmtId="165" fontId="9" fillId="0" borderId="1" xfId="1" applyNumberFormat="1" applyFont="1" applyBorder="1" applyAlignment="1">
      <alignment horizontal="center" vertical="center" wrapText="1"/>
    </xf>
    <xf numFmtId="43" fontId="9"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top" wrapText="1"/>
    </xf>
    <xf numFmtId="0" fontId="10" fillId="0" borderId="11" xfId="0" applyFont="1" applyBorder="1" applyAlignment="1">
      <alignment horizontal="left" vertical="top" wrapText="1"/>
    </xf>
    <xf numFmtId="165" fontId="10" fillId="0" borderId="1" xfId="1" applyNumberFormat="1" applyFont="1" applyBorder="1" applyAlignment="1">
      <alignment horizontal="center" vertical="center" wrapText="1"/>
    </xf>
    <xf numFmtId="43" fontId="10" fillId="0" borderId="1" xfId="1" applyFont="1" applyBorder="1" applyAlignment="1" applyProtection="1">
      <alignment horizontal="center" vertical="center" wrapText="1"/>
      <protection locked="0"/>
    </xf>
    <xf numFmtId="43" fontId="10" fillId="0" borderId="1" xfId="1" applyFont="1" applyBorder="1" applyAlignment="1">
      <alignment horizontal="center" vertical="center" wrapText="1"/>
    </xf>
    <xf numFmtId="0" fontId="10" fillId="0" borderId="1" xfId="0" applyFont="1" applyBorder="1" applyAlignment="1">
      <alignment horizontal="left" vertical="center" wrapText="1"/>
    </xf>
    <xf numFmtId="165" fontId="10" fillId="0" borderId="1" xfId="1" applyNumberFormat="1" applyFont="1" applyBorder="1" applyAlignment="1">
      <alignment horizontal="left" vertical="center" wrapText="1"/>
    </xf>
    <xf numFmtId="43" fontId="10" fillId="0" borderId="1" xfId="1" applyFont="1" applyBorder="1" applyAlignment="1" applyProtection="1">
      <alignment horizontal="left" vertical="center" wrapText="1"/>
      <protection locked="0"/>
    </xf>
    <xf numFmtId="0" fontId="10"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165" fontId="9" fillId="3" borderId="1" xfId="1" applyNumberFormat="1" applyFont="1" applyFill="1" applyBorder="1" applyAlignment="1">
      <alignment horizontal="left" vertical="center" wrapText="1"/>
    </xf>
    <xf numFmtId="43" fontId="9" fillId="3" borderId="1" xfId="1" applyFont="1" applyFill="1" applyBorder="1" applyAlignment="1" applyProtection="1">
      <alignment horizontal="left" vertical="center" wrapText="1"/>
      <protection locked="0"/>
    </xf>
    <xf numFmtId="43" fontId="9" fillId="3" borderId="1" xfId="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165" fontId="9" fillId="4" borderId="1" xfId="1" applyNumberFormat="1" applyFont="1" applyFill="1" applyBorder="1" applyAlignment="1">
      <alignment horizontal="left" vertical="center" wrapText="1"/>
    </xf>
    <xf numFmtId="43" fontId="9" fillId="4" borderId="1" xfId="1" applyFont="1" applyFill="1" applyBorder="1" applyAlignment="1" applyProtection="1">
      <alignment horizontal="left" vertical="center" wrapText="1"/>
      <protection locked="0"/>
    </xf>
    <xf numFmtId="43" fontId="9" fillId="4" borderId="1" xfId="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165" fontId="10" fillId="5" borderId="1" xfId="1" applyNumberFormat="1" applyFont="1" applyFill="1" applyBorder="1" applyAlignment="1">
      <alignment horizontal="left" vertical="center" wrapText="1"/>
    </xf>
    <xf numFmtId="43" fontId="10" fillId="5" borderId="1" xfId="1" applyFont="1" applyFill="1" applyBorder="1" applyAlignment="1" applyProtection="1">
      <alignment horizontal="left" vertical="center" wrapText="1"/>
      <protection locked="0"/>
    </xf>
    <xf numFmtId="43" fontId="10" fillId="5" borderId="1" xfId="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1" xfId="0" applyFont="1" applyBorder="1" applyAlignment="1">
      <alignment vertical="center" wrapText="1"/>
    </xf>
    <xf numFmtId="0" fontId="12" fillId="4" borderId="1" xfId="0" applyFont="1" applyFill="1" applyBorder="1" applyAlignment="1">
      <alignment horizontal="left" vertical="center" wrapText="1"/>
    </xf>
    <xf numFmtId="165" fontId="12" fillId="4" borderId="1" xfId="1" applyNumberFormat="1" applyFont="1" applyFill="1" applyBorder="1" applyAlignment="1">
      <alignment horizontal="left" vertical="center" wrapText="1"/>
    </xf>
    <xf numFmtId="43" fontId="12" fillId="4" borderId="1" xfId="1" applyFont="1" applyFill="1" applyBorder="1" applyAlignment="1" applyProtection="1">
      <alignment horizontal="left" vertical="center" wrapText="1"/>
      <protection locked="0"/>
    </xf>
    <xf numFmtId="43" fontId="12" fillId="4" borderId="1" xfId="1"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4" fillId="4" borderId="1" xfId="0" applyFont="1" applyFill="1" applyBorder="1" applyAlignment="1">
      <alignment horizontal="left" vertical="center"/>
    </xf>
    <xf numFmtId="0" fontId="13" fillId="4" borderId="1" xfId="0" applyFont="1" applyFill="1" applyBorder="1" applyAlignment="1">
      <alignment horizontal="left" vertical="center"/>
    </xf>
    <xf numFmtId="165" fontId="13" fillId="4" borderId="1" xfId="1" applyNumberFormat="1" applyFont="1" applyFill="1" applyBorder="1" applyAlignment="1">
      <alignment horizontal="left" vertical="center"/>
    </xf>
    <xf numFmtId="43" fontId="13" fillId="4" borderId="1" xfId="1" applyFont="1" applyFill="1" applyBorder="1" applyAlignment="1">
      <alignment horizontal="left" vertical="center"/>
    </xf>
    <xf numFmtId="43" fontId="13" fillId="4" borderId="1"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top"/>
    </xf>
    <xf numFmtId="165" fontId="0" fillId="0" borderId="0" xfId="1" applyNumberFormat="1" applyFont="1"/>
    <xf numFmtId="43" fontId="0" fillId="0" borderId="0" xfId="1" applyFont="1"/>
    <xf numFmtId="43" fontId="0" fillId="0" borderId="0" xfId="1" applyFont="1" applyAlignment="1">
      <alignment horizontal="center"/>
    </xf>
    <xf numFmtId="4" fontId="7"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lignment horizontal="center" vertical="center" wrapText="1"/>
    </xf>
    <xf numFmtId="166" fontId="10" fillId="0" borderId="1" xfId="1"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164" fontId="8" fillId="2" borderId="7" xfId="0" applyNumberFormat="1" applyFont="1" applyFill="1" applyBorder="1" applyAlignment="1">
      <alignment horizontal="center" vertical="center" wrapText="1"/>
    </xf>
    <xf numFmtId="164" fontId="8" fillId="2" borderId="8"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3" fillId="0" borderId="1" xfId="2" applyFont="1" applyBorder="1" applyAlignment="1">
      <alignment horizontal="justify" vertical="center" wrapText="1"/>
    </xf>
    <xf numFmtId="0" fontId="5" fillId="0" borderId="1" xfId="3" applyFont="1" applyBorder="1" applyAlignment="1">
      <alignment horizontal="center" vertical="center" wrapText="1"/>
    </xf>
    <xf numFmtId="0" fontId="6" fillId="0" borderId="1" xfId="0" applyFont="1" applyBorder="1" applyAlignment="1">
      <alignment horizontal="center" vertical="center" wrapText="1"/>
    </xf>
    <xf numFmtId="164" fontId="8" fillId="0" borderId="3" xfId="0" applyNumberFormat="1" applyFont="1" applyBorder="1" applyAlignment="1">
      <alignment horizontal="center" wrapText="1"/>
    </xf>
    <xf numFmtId="164" fontId="8" fillId="0" borderId="4" xfId="0" applyNumberFormat="1" applyFont="1" applyBorder="1" applyAlignment="1">
      <alignment horizontal="center" wrapText="1"/>
    </xf>
  </cellXfs>
  <cellStyles count="4">
    <cellStyle name="Обычный" xfId="0" builtinId="0"/>
    <cellStyle name="Обычный 2" xfId="3" xr:uid="{BA7D331D-08CD-4025-BC81-477D11FA29A2}"/>
    <cellStyle name="Обычный 3 2 2 2 2 2" xfId="2" xr:uid="{242E45FD-A2E4-438D-9E61-F94A4E239D4E}"/>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1"/>
  <sheetViews>
    <sheetView tabSelected="1" topLeftCell="A2" zoomScale="90" zoomScaleNormal="90" workbookViewId="0">
      <pane ySplit="9" topLeftCell="A73" activePane="bottomLeft" state="frozen"/>
      <selection activeCell="A9" sqref="A9"/>
      <selection pane="bottomLeft" activeCell="B13" sqref="B13:B75"/>
    </sheetView>
  </sheetViews>
  <sheetFormatPr defaultColWidth="8.7109375" defaultRowHeight="15" x14ac:dyDescent="0.25"/>
  <cols>
    <col min="1" max="1" width="5.85546875" style="44" customWidth="1"/>
    <col min="2" max="2" width="62.28515625" style="45" customWidth="1"/>
    <col min="3" max="3" width="9.28515625" customWidth="1"/>
    <col min="4" max="4" width="10.42578125" style="46" customWidth="1"/>
    <col min="5" max="5" width="12.7109375" style="47" customWidth="1"/>
    <col min="6" max="6" width="13.28515625" style="48" customWidth="1"/>
  </cols>
  <sheetData>
    <row r="1" spans="1:6" ht="26.25" customHeight="1" x14ac:dyDescent="0.25">
      <c r="A1" s="58" t="s">
        <v>0</v>
      </c>
      <c r="B1" s="58"/>
      <c r="C1" s="58"/>
      <c r="D1" s="58"/>
      <c r="E1" s="58"/>
      <c r="F1" s="58"/>
    </row>
    <row r="2" spans="1:6" ht="60.75" customHeight="1" x14ac:dyDescent="0.25">
      <c r="A2" s="59" t="s">
        <v>1</v>
      </c>
      <c r="B2" s="59"/>
      <c r="C2" s="59"/>
      <c r="D2" s="59"/>
      <c r="E2" s="59"/>
      <c r="F2" s="59"/>
    </row>
    <row r="3" spans="1:6" ht="2.25" customHeight="1" x14ac:dyDescent="0.25">
      <c r="A3" s="60"/>
      <c r="B3" s="60"/>
      <c r="C3" s="60"/>
      <c r="D3" s="60"/>
      <c r="E3" s="60"/>
      <c r="F3" s="60"/>
    </row>
    <row r="4" spans="1:6" ht="2.25" customHeight="1" x14ac:dyDescent="0.25">
      <c r="A4" s="60"/>
      <c r="B4" s="60"/>
      <c r="C4" s="60"/>
      <c r="D4" s="60"/>
      <c r="E4" s="60"/>
      <c r="F4" s="60"/>
    </row>
    <row r="5" spans="1:6" ht="2.25" customHeight="1" x14ac:dyDescent="0.25">
      <c r="A5" s="1">
        <v>1</v>
      </c>
      <c r="B5" s="61"/>
      <c r="C5" s="61"/>
      <c r="D5" s="61"/>
      <c r="E5" s="61"/>
      <c r="F5" s="62"/>
    </row>
    <row r="6" spans="1:6" ht="2.25" customHeight="1" x14ac:dyDescent="0.25">
      <c r="A6" s="2">
        <v>2</v>
      </c>
      <c r="B6" s="54"/>
      <c r="C6" s="54"/>
      <c r="D6" s="54"/>
      <c r="E6" s="54"/>
      <c r="F6" s="55"/>
    </row>
    <row r="7" spans="1:6" ht="2.25" customHeight="1" x14ac:dyDescent="0.25">
      <c r="A7" s="2">
        <v>3</v>
      </c>
      <c r="B7" s="56"/>
      <c r="C7" s="56"/>
      <c r="D7" s="56"/>
      <c r="E7" s="56"/>
      <c r="F7" s="57"/>
    </row>
    <row r="8" spans="1:6" ht="2.25" customHeight="1" thickBot="1" x14ac:dyDescent="0.3">
      <c r="A8" s="3">
        <v>4</v>
      </c>
      <c r="B8" s="54"/>
      <c r="C8" s="54"/>
      <c r="D8" s="54"/>
      <c r="E8" s="54"/>
      <c r="F8" s="55"/>
    </row>
    <row r="9" spans="1:6" ht="39.75" customHeight="1" x14ac:dyDescent="0.25">
      <c r="A9" s="4" t="s">
        <v>2</v>
      </c>
      <c r="B9" s="4" t="s">
        <v>3</v>
      </c>
      <c r="C9" s="4" t="s">
        <v>4</v>
      </c>
      <c r="D9" s="5" t="s">
        <v>69</v>
      </c>
      <c r="E9" s="6" t="s">
        <v>70</v>
      </c>
      <c r="F9" s="6" t="s">
        <v>71</v>
      </c>
    </row>
    <row r="10" spans="1:6" ht="15.4" customHeight="1" x14ac:dyDescent="0.25">
      <c r="A10" s="7">
        <v>1</v>
      </c>
      <c r="B10" s="8">
        <v>2</v>
      </c>
      <c r="C10" s="7">
        <v>3</v>
      </c>
      <c r="D10" s="50">
        <v>4</v>
      </c>
      <c r="E10" s="7">
        <v>5</v>
      </c>
      <c r="F10" s="7">
        <v>6</v>
      </c>
    </row>
    <row r="11" spans="1:6" ht="14.85" customHeight="1" x14ac:dyDescent="0.25">
      <c r="A11" s="21"/>
      <c r="B11" s="33" t="s">
        <v>9</v>
      </c>
      <c r="C11" s="33"/>
      <c r="D11" s="34"/>
      <c r="E11" s="35"/>
      <c r="F11" s="36"/>
    </row>
    <row r="12" spans="1:6" ht="14.85" customHeight="1" x14ac:dyDescent="0.25">
      <c r="A12" s="26"/>
      <c r="B12" s="27" t="s">
        <v>10</v>
      </c>
      <c r="C12" s="27"/>
      <c r="D12" s="28"/>
      <c r="E12" s="29"/>
      <c r="F12" s="30"/>
    </row>
    <row r="13" spans="1:6" ht="55.15" customHeight="1" x14ac:dyDescent="0.25">
      <c r="A13" s="7">
        <v>204</v>
      </c>
      <c r="B13" s="9" t="s">
        <v>11</v>
      </c>
      <c r="C13" s="7" t="s">
        <v>6</v>
      </c>
      <c r="D13" s="10">
        <v>1</v>
      </c>
      <c r="E13" s="11">
        <v>610</v>
      </c>
      <c r="F13" s="12">
        <f>D13*E13</f>
        <v>610</v>
      </c>
    </row>
    <row r="14" spans="1:6" ht="43.9" customHeight="1" x14ac:dyDescent="0.25">
      <c r="A14" s="7">
        <v>205</v>
      </c>
      <c r="B14" s="9" t="s">
        <v>12</v>
      </c>
      <c r="C14" s="7" t="s">
        <v>6</v>
      </c>
      <c r="D14" s="10">
        <v>1</v>
      </c>
      <c r="E14" s="11">
        <v>420</v>
      </c>
      <c r="F14" s="12">
        <f t="shared" ref="F14:F24" si="0">D14*E14</f>
        <v>420</v>
      </c>
    </row>
    <row r="15" spans="1:6" ht="41.25" customHeight="1" x14ac:dyDescent="0.25">
      <c r="A15" s="7">
        <v>206</v>
      </c>
      <c r="B15" s="9" t="s">
        <v>13</v>
      </c>
      <c r="C15" s="7" t="s">
        <v>6</v>
      </c>
      <c r="D15" s="10">
        <v>1</v>
      </c>
      <c r="E15" s="49">
        <v>160</v>
      </c>
      <c r="F15" s="12">
        <f t="shared" si="0"/>
        <v>160</v>
      </c>
    </row>
    <row r="16" spans="1:6" ht="28.15" customHeight="1" x14ac:dyDescent="0.25">
      <c r="A16" s="7">
        <v>207</v>
      </c>
      <c r="B16" s="8" t="s">
        <v>14</v>
      </c>
      <c r="C16" s="7" t="s">
        <v>6</v>
      </c>
      <c r="D16" s="10">
        <v>2</v>
      </c>
      <c r="E16" s="49">
        <v>160</v>
      </c>
      <c r="F16" s="12">
        <f t="shared" si="0"/>
        <v>320</v>
      </c>
    </row>
    <row r="17" spans="1:6" ht="28.15" customHeight="1" x14ac:dyDescent="0.25">
      <c r="A17" s="7">
        <v>208</v>
      </c>
      <c r="B17" s="8" t="s">
        <v>15</v>
      </c>
      <c r="C17" s="7" t="s">
        <v>6</v>
      </c>
      <c r="D17" s="10">
        <v>1</v>
      </c>
      <c r="E17" s="49">
        <v>160</v>
      </c>
      <c r="F17" s="12">
        <f t="shared" si="0"/>
        <v>160</v>
      </c>
    </row>
    <row r="18" spans="1:6" ht="28.15" customHeight="1" x14ac:dyDescent="0.25">
      <c r="A18" s="7">
        <v>209</v>
      </c>
      <c r="B18" s="8" t="s">
        <v>16</v>
      </c>
      <c r="C18" s="7" t="s">
        <v>6</v>
      </c>
      <c r="D18" s="10">
        <v>1</v>
      </c>
      <c r="E18" s="49">
        <v>160</v>
      </c>
      <c r="F18" s="12">
        <f t="shared" si="0"/>
        <v>160</v>
      </c>
    </row>
    <row r="19" spans="1:6" ht="49.5" customHeight="1" x14ac:dyDescent="0.25">
      <c r="A19" s="7">
        <v>210</v>
      </c>
      <c r="B19" s="8" t="s">
        <v>17</v>
      </c>
      <c r="C19" s="7" t="s">
        <v>6</v>
      </c>
      <c r="D19" s="10">
        <v>2</v>
      </c>
      <c r="E19" s="49">
        <v>210</v>
      </c>
      <c r="F19" s="12">
        <f t="shared" si="0"/>
        <v>420</v>
      </c>
    </row>
    <row r="20" spans="1:6" ht="50.25" customHeight="1" x14ac:dyDescent="0.25">
      <c r="A20" s="7">
        <v>211</v>
      </c>
      <c r="B20" s="8" t="s">
        <v>18</v>
      </c>
      <c r="C20" s="7" t="s">
        <v>6</v>
      </c>
      <c r="D20" s="10">
        <v>6</v>
      </c>
      <c r="E20" s="11">
        <v>160</v>
      </c>
      <c r="F20" s="12">
        <f t="shared" si="0"/>
        <v>960</v>
      </c>
    </row>
    <row r="21" spans="1:6" ht="28.15" hidden="1" customHeight="1" x14ac:dyDescent="0.25">
      <c r="A21" s="7">
        <v>212</v>
      </c>
      <c r="B21" s="8" t="s">
        <v>19</v>
      </c>
      <c r="C21" s="7" t="s">
        <v>6</v>
      </c>
      <c r="D21" s="10">
        <v>6</v>
      </c>
      <c r="E21" s="11"/>
      <c r="F21" s="12">
        <f t="shared" si="0"/>
        <v>0</v>
      </c>
    </row>
    <row r="22" spans="1:6" ht="40.9" hidden="1" customHeight="1" x14ac:dyDescent="0.25">
      <c r="A22" s="7">
        <v>213</v>
      </c>
      <c r="B22" s="8" t="s">
        <v>20</v>
      </c>
      <c r="C22" s="7" t="s">
        <v>8</v>
      </c>
      <c r="D22" s="10">
        <v>0.02</v>
      </c>
      <c r="E22" s="11"/>
      <c r="F22" s="12">
        <f t="shared" si="0"/>
        <v>0</v>
      </c>
    </row>
    <row r="23" spans="1:6" ht="34.5" hidden="1" customHeight="1" x14ac:dyDescent="0.25">
      <c r="A23" s="7">
        <v>214</v>
      </c>
      <c r="B23" s="8" t="s">
        <v>21</v>
      </c>
      <c r="C23" s="7" t="s">
        <v>6</v>
      </c>
      <c r="D23" s="10">
        <v>2</v>
      </c>
      <c r="E23" s="11"/>
      <c r="F23" s="12">
        <f t="shared" si="0"/>
        <v>0</v>
      </c>
    </row>
    <row r="24" spans="1:6" ht="63" hidden="1" customHeight="1" x14ac:dyDescent="0.25">
      <c r="A24" s="7">
        <v>215</v>
      </c>
      <c r="B24" s="8" t="s">
        <v>22</v>
      </c>
      <c r="C24" s="7" t="s">
        <v>6</v>
      </c>
      <c r="D24" s="10">
        <v>50</v>
      </c>
      <c r="E24" s="11"/>
      <c r="F24" s="12">
        <f t="shared" si="0"/>
        <v>0</v>
      </c>
    </row>
    <row r="25" spans="1:6" ht="14.85" customHeight="1" x14ac:dyDescent="0.25">
      <c r="A25" s="31"/>
      <c r="B25" s="27" t="s">
        <v>23</v>
      </c>
      <c r="C25" s="27"/>
      <c r="D25" s="28"/>
      <c r="E25" s="29"/>
      <c r="F25" s="30"/>
    </row>
    <row r="26" spans="1:6" ht="41.25" customHeight="1" x14ac:dyDescent="0.25">
      <c r="A26" s="7">
        <v>216</v>
      </c>
      <c r="B26" s="9" t="s">
        <v>24</v>
      </c>
      <c r="C26" s="32" t="s">
        <v>6</v>
      </c>
      <c r="D26" s="10">
        <v>1</v>
      </c>
      <c r="E26" s="11">
        <v>610</v>
      </c>
      <c r="F26" s="12">
        <f>D26*E26</f>
        <v>610</v>
      </c>
    </row>
    <row r="27" spans="1:6" ht="51" customHeight="1" x14ac:dyDescent="0.25">
      <c r="A27" s="7">
        <v>217</v>
      </c>
      <c r="B27" s="9" t="s">
        <v>25</v>
      </c>
      <c r="C27" s="32" t="s">
        <v>6</v>
      </c>
      <c r="D27" s="10">
        <v>1</v>
      </c>
      <c r="E27" s="11">
        <v>160</v>
      </c>
      <c r="F27" s="12">
        <f t="shared" ref="F27:F34" si="1">D27*E27</f>
        <v>160</v>
      </c>
    </row>
    <row r="28" spans="1:6" ht="36.950000000000003" customHeight="1" x14ac:dyDescent="0.25">
      <c r="A28" s="7">
        <v>218</v>
      </c>
      <c r="B28" s="8" t="s">
        <v>26</v>
      </c>
      <c r="C28" s="7" t="s">
        <v>6</v>
      </c>
      <c r="D28" s="10">
        <v>5</v>
      </c>
      <c r="E28" s="49">
        <v>160</v>
      </c>
      <c r="F28" s="12">
        <f t="shared" si="1"/>
        <v>800</v>
      </c>
    </row>
    <row r="29" spans="1:6" ht="36.950000000000003" customHeight="1" x14ac:dyDescent="0.25">
      <c r="A29" s="7">
        <v>219</v>
      </c>
      <c r="B29" s="8" t="s">
        <v>27</v>
      </c>
      <c r="C29" s="7" t="s">
        <v>6</v>
      </c>
      <c r="D29" s="10">
        <v>6</v>
      </c>
      <c r="E29" s="49">
        <v>210</v>
      </c>
      <c r="F29" s="12">
        <f t="shared" si="1"/>
        <v>1260</v>
      </c>
    </row>
    <row r="30" spans="1:6" ht="36.950000000000003" customHeight="1" x14ac:dyDescent="0.25">
      <c r="A30" s="7">
        <v>220</v>
      </c>
      <c r="B30" s="8" t="s">
        <v>28</v>
      </c>
      <c r="C30" s="7" t="s">
        <v>6</v>
      </c>
      <c r="D30" s="10">
        <v>1</v>
      </c>
      <c r="E30" s="11">
        <v>210</v>
      </c>
      <c r="F30" s="12">
        <f t="shared" si="1"/>
        <v>210</v>
      </c>
    </row>
    <row r="31" spans="1:6" ht="36.950000000000003" hidden="1" customHeight="1" x14ac:dyDescent="0.25">
      <c r="A31" s="7">
        <v>221</v>
      </c>
      <c r="B31" s="8" t="s">
        <v>29</v>
      </c>
      <c r="C31" s="7" t="s">
        <v>6</v>
      </c>
      <c r="D31" s="10">
        <v>8</v>
      </c>
      <c r="E31" s="11"/>
      <c r="F31" s="12">
        <f t="shared" si="1"/>
        <v>0</v>
      </c>
    </row>
    <row r="32" spans="1:6" ht="36.950000000000003" hidden="1" customHeight="1" x14ac:dyDescent="0.25">
      <c r="A32" s="7">
        <v>222</v>
      </c>
      <c r="B32" s="8" t="s">
        <v>30</v>
      </c>
      <c r="C32" s="7" t="s">
        <v>6</v>
      </c>
      <c r="D32" s="10">
        <v>2</v>
      </c>
      <c r="E32" s="11"/>
      <c r="F32" s="12">
        <f t="shared" si="1"/>
        <v>0</v>
      </c>
    </row>
    <row r="33" spans="1:6" ht="36.950000000000003" hidden="1" customHeight="1" x14ac:dyDescent="0.25">
      <c r="A33" s="7">
        <v>223</v>
      </c>
      <c r="B33" s="8" t="s">
        <v>31</v>
      </c>
      <c r="C33" s="7" t="s">
        <v>6</v>
      </c>
      <c r="D33" s="10">
        <v>2</v>
      </c>
      <c r="E33" s="11"/>
      <c r="F33" s="12">
        <f t="shared" si="1"/>
        <v>0</v>
      </c>
    </row>
    <row r="34" spans="1:6" ht="36.950000000000003" hidden="1" customHeight="1" x14ac:dyDescent="0.25">
      <c r="A34" s="7">
        <v>224</v>
      </c>
      <c r="B34" s="8" t="s">
        <v>32</v>
      </c>
      <c r="C34" s="7" t="s">
        <v>6</v>
      </c>
      <c r="D34" s="10">
        <v>50</v>
      </c>
      <c r="E34" s="11"/>
      <c r="F34" s="12">
        <f t="shared" si="1"/>
        <v>0</v>
      </c>
    </row>
    <row r="35" spans="1:6" ht="41.25" hidden="1" customHeight="1" x14ac:dyDescent="0.25">
      <c r="A35" s="7">
        <v>225</v>
      </c>
      <c r="B35" s="8" t="s">
        <v>33</v>
      </c>
      <c r="C35" s="7" t="s">
        <v>6</v>
      </c>
      <c r="D35" s="10">
        <v>10</v>
      </c>
      <c r="E35" s="11"/>
      <c r="F35" s="12">
        <f>D35*E35</f>
        <v>0</v>
      </c>
    </row>
    <row r="36" spans="1:6" ht="14.85" customHeight="1" x14ac:dyDescent="0.25">
      <c r="A36" s="31"/>
      <c r="B36" s="27" t="s">
        <v>34</v>
      </c>
      <c r="C36" s="27"/>
      <c r="D36" s="28"/>
      <c r="E36" s="29"/>
      <c r="F36" s="30"/>
    </row>
    <row r="37" spans="1:6" ht="37.5" customHeight="1" x14ac:dyDescent="0.25">
      <c r="A37" s="7">
        <v>226</v>
      </c>
      <c r="B37" s="8" t="s">
        <v>24</v>
      </c>
      <c r="C37" s="7" t="s">
        <v>6</v>
      </c>
      <c r="D37" s="10">
        <v>1</v>
      </c>
      <c r="E37" s="11">
        <v>610</v>
      </c>
      <c r="F37" s="12">
        <f>D37*E37</f>
        <v>610</v>
      </c>
    </row>
    <row r="38" spans="1:6" ht="28.15" customHeight="1" x14ac:dyDescent="0.25">
      <c r="A38" s="7">
        <v>227</v>
      </c>
      <c r="B38" s="8" t="s">
        <v>25</v>
      </c>
      <c r="C38" s="7" t="s">
        <v>6</v>
      </c>
      <c r="D38" s="10">
        <v>1</v>
      </c>
      <c r="E38" s="11">
        <v>160</v>
      </c>
      <c r="F38" s="12">
        <f t="shared" ref="F38:F45" si="2">D38*E38</f>
        <v>160</v>
      </c>
    </row>
    <row r="39" spans="1:6" ht="28.15" customHeight="1" x14ac:dyDescent="0.25">
      <c r="A39" s="7">
        <v>228</v>
      </c>
      <c r="B39" s="8" t="s">
        <v>26</v>
      </c>
      <c r="C39" s="7" t="s">
        <v>6</v>
      </c>
      <c r="D39" s="10">
        <v>4</v>
      </c>
      <c r="E39" s="49">
        <v>160</v>
      </c>
      <c r="F39" s="12">
        <f t="shared" si="2"/>
        <v>640</v>
      </c>
    </row>
    <row r="40" spans="1:6" ht="36" customHeight="1" x14ac:dyDescent="0.25">
      <c r="A40" s="7">
        <v>229</v>
      </c>
      <c r="B40" s="8" t="s">
        <v>27</v>
      </c>
      <c r="C40" s="7" t="s">
        <v>6</v>
      </c>
      <c r="D40" s="10">
        <v>5</v>
      </c>
      <c r="E40" s="49">
        <v>210</v>
      </c>
      <c r="F40" s="12">
        <f t="shared" si="2"/>
        <v>1050</v>
      </c>
    </row>
    <row r="41" spans="1:6" ht="28.15" hidden="1" customHeight="1" x14ac:dyDescent="0.25">
      <c r="A41" s="7">
        <v>230</v>
      </c>
      <c r="B41" s="8" t="s">
        <v>29</v>
      </c>
      <c r="C41" s="7" t="s">
        <v>6</v>
      </c>
      <c r="D41" s="10">
        <v>8</v>
      </c>
      <c r="E41" s="11"/>
      <c r="F41" s="12">
        <f t="shared" si="2"/>
        <v>0</v>
      </c>
    </row>
    <row r="42" spans="1:6" ht="30" hidden="1" customHeight="1" x14ac:dyDescent="0.25">
      <c r="A42" s="7">
        <v>231</v>
      </c>
      <c r="B42" s="8" t="s">
        <v>30</v>
      </c>
      <c r="C42" s="7" t="s">
        <v>6</v>
      </c>
      <c r="D42" s="10">
        <v>2</v>
      </c>
      <c r="E42" s="11"/>
      <c r="F42" s="12">
        <f t="shared" si="2"/>
        <v>0</v>
      </c>
    </row>
    <row r="43" spans="1:6" ht="29.25" hidden="1" customHeight="1" x14ac:dyDescent="0.25">
      <c r="A43" s="7">
        <v>232</v>
      </c>
      <c r="B43" s="8" t="s">
        <v>31</v>
      </c>
      <c r="C43" s="7" t="s">
        <v>6</v>
      </c>
      <c r="D43" s="10">
        <v>2</v>
      </c>
      <c r="E43" s="11"/>
      <c r="F43" s="12">
        <f t="shared" si="2"/>
        <v>0</v>
      </c>
    </row>
    <row r="44" spans="1:6" ht="28.15" hidden="1" customHeight="1" x14ac:dyDescent="0.25">
      <c r="A44" s="7">
        <v>233</v>
      </c>
      <c r="B44" s="8" t="s">
        <v>32</v>
      </c>
      <c r="C44" s="7" t="s">
        <v>6</v>
      </c>
      <c r="D44" s="10">
        <v>50</v>
      </c>
      <c r="E44" s="11"/>
      <c r="F44" s="12">
        <f t="shared" si="2"/>
        <v>0</v>
      </c>
    </row>
    <row r="45" spans="1:6" ht="44.45" hidden="1" customHeight="1" x14ac:dyDescent="0.25">
      <c r="A45" s="7">
        <v>234</v>
      </c>
      <c r="B45" s="8" t="s">
        <v>33</v>
      </c>
      <c r="C45" s="7" t="s">
        <v>6</v>
      </c>
      <c r="D45" s="10">
        <v>10</v>
      </c>
      <c r="E45" s="11"/>
      <c r="F45" s="12">
        <f t="shared" si="2"/>
        <v>0</v>
      </c>
    </row>
    <row r="46" spans="1:6" ht="26.25" customHeight="1" x14ac:dyDescent="0.25">
      <c r="A46" s="16"/>
      <c r="B46" s="17" t="s">
        <v>35</v>
      </c>
      <c r="C46" s="17"/>
      <c r="D46" s="18"/>
      <c r="E46" s="19"/>
      <c r="F46" s="20">
        <f>SUM(F13:F45)</f>
        <v>8710</v>
      </c>
    </row>
    <row r="47" spans="1:6" ht="14.85" customHeight="1" x14ac:dyDescent="0.25">
      <c r="A47" s="21"/>
      <c r="B47" s="33" t="s">
        <v>36</v>
      </c>
      <c r="C47" s="33"/>
      <c r="D47" s="34"/>
      <c r="E47" s="35"/>
      <c r="F47" s="36"/>
    </row>
    <row r="48" spans="1:6" ht="48.75" customHeight="1" x14ac:dyDescent="0.25">
      <c r="A48" s="7">
        <v>235</v>
      </c>
      <c r="B48" s="8" t="s">
        <v>37</v>
      </c>
      <c r="C48" s="7" t="s">
        <v>6</v>
      </c>
      <c r="D48" s="10">
        <v>71</v>
      </c>
      <c r="E48" s="11">
        <v>250</v>
      </c>
      <c r="F48" s="12">
        <f t="shared" ref="F48:F53" si="3">D48*E48</f>
        <v>17750</v>
      </c>
    </row>
    <row r="49" spans="1:6" ht="34.5" customHeight="1" x14ac:dyDescent="0.25">
      <c r="A49" s="7">
        <v>236</v>
      </c>
      <c r="B49" s="8" t="s">
        <v>38</v>
      </c>
      <c r="C49" s="7" t="s">
        <v>6</v>
      </c>
      <c r="D49" s="10">
        <v>6</v>
      </c>
      <c r="E49" s="11">
        <v>160</v>
      </c>
      <c r="F49" s="12">
        <f t="shared" si="3"/>
        <v>960</v>
      </c>
    </row>
    <row r="50" spans="1:6" ht="39.75" customHeight="1" x14ac:dyDescent="0.25">
      <c r="A50" s="7">
        <v>237</v>
      </c>
      <c r="B50" s="8" t="s">
        <v>39</v>
      </c>
      <c r="C50" s="7" t="s">
        <v>6</v>
      </c>
      <c r="D50" s="10">
        <v>17</v>
      </c>
      <c r="E50" s="11">
        <v>230</v>
      </c>
      <c r="F50" s="12">
        <f t="shared" si="3"/>
        <v>3910</v>
      </c>
    </row>
    <row r="51" spans="1:6" ht="30" customHeight="1" x14ac:dyDescent="0.25">
      <c r="A51" s="7">
        <v>238</v>
      </c>
      <c r="B51" s="8" t="s">
        <v>40</v>
      </c>
      <c r="C51" s="7" t="s">
        <v>6</v>
      </c>
      <c r="D51" s="10">
        <v>11</v>
      </c>
      <c r="E51" s="11">
        <v>270</v>
      </c>
      <c r="F51" s="12">
        <f t="shared" si="3"/>
        <v>2970</v>
      </c>
    </row>
    <row r="52" spans="1:6" ht="30" customHeight="1" x14ac:dyDescent="0.25">
      <c r="A52" s="7">
        <v>239</v>
      </c>
      <c r="B52" s="8" t="s">
        <v>41</v>
      </c>
      <c r="C52" s="7" t="s">
        <v>6</v>
      </c>
      <c r="D52" s="10">
        <v>2</v>
      </c>
      <c r="E52" s="11">
        <v>270</v>
      </c>
      <c r="F52" s="12">
        <f t="shared" si="3"/>
        <v>540</v>
      </c>
    </row>
    <row r="53" spans="1:6" ht="28.15" customHeight="1" x14ac:dyDescent="0.25">
      <c r="A53" s="7">
        <v>240</v>
      </c>
      <c r="B53" s="8" t="s">
        <v>42</v>
      </c>
      <c r="C53" s="7" t="s">
        <v>6</v>
      </c>
      <c r="D53" s="10">
        <v>7</v>
      </c>
      <c r="E53" s="11">
        <v>270</v>
      </c>
      <c r="F53" s="12">
        <f t="shared" si="3"/>
        <v>1890</v>
      </c>
    </row>
    <row r="54" spans="1:6" ht="15.4" customHeight="1" x14ac:dyDescent="0.25">
      <c r="A54" s="16"/>
      <c r="B54" s="17" t="s">
        <v>43</v>
      </c>
      <c r="C54" s="17"/>
      <c r="D54" s="18"/>
      <c r="E54" s="19"/>
      <c r="F54" s="20">
        <f>SUM(F48:F53)</f>
        <v>28020</v>
      </c>
    </row>
    <row r="55" spans="1:6" ht="14.85" customHeight="1" x14ac:dyDescent="0.25">
      <c r="A55" s="21"/>
      <c r="B55" s="22" t="s">
        <v>44</v>
      </c>
      <c r="C55" s="22"/>
      <c r="D55" s="23"/>
      <c r="E55" s="24"/>
      <c r="F55" s="25"/>
    </row>
    <row r="56" spans="1:6" ht="47.85" customHeight="1" x14ac:dyDescent="0.25">
      <c r="A56" s="7">
        <v>241</v>
      </c>
      <c r="B56" s="8" t="s">
        <v>45</v>
      </c>
      <c r="C56" s="7" t="s">
        <v>6</v>
      </c>
      <c r="D56" s="10">
        <v>8</v>
      </c>
      <c r="E56" s="11">
        <v>240</v>
      </c>
      <c r="F56" s="12">
        <f>D56*E56</f>
        <v>1920</v>
      </c>
    </row>
    <row r="57" spans="1:6" ht="47.85" customHeight="1" x14ac:dyDescent="0.25">
      <c r="A57" s="7">
        <v>242</v>
      </c>
      <c r="B57" s="8" t="s">
        <v>46</v>
      </c>
      <c r="C57" s="7" t="s">
        <v>6</v>
      </c>
      <c r="D57" s="10">
        <v>21</v>
      </c>
      <c r="E57" s="11">
        <v>240</v>
      </c>
      <c r="F57" s="12">
        <f t="shared" ref="F57:F67" si="4">D57*E57</f>
        <v>5040</v>
      </c>
    </row>
    <row r="58" spans="1:6" ht="47.85" customHeight="1" x14ac:dyDescent="0.25">
      <c r="A58" s="7">
        <v>243</v>
      </c>
      <c r="B58" s="8" t="s">
        <v>47</v>
      </c>
      <c r="C58" s="7" t="s">
        <v>6</v>
      </c>
      <c r="D58" s="10">
        <v>1</v>
      </c>
      <c r="E58" s="11">
        <v>110</v>
      </c>
      <c r="F58" s="12">
        <f t="shared" si="4"/>
        <v>110</v>
      </c>
    </row>
    <row r="59" spans="1:6" ht="47.85" customHeight="1" x14ac:dyDescent="0.25">
      <c r="A59" s="7">
        <v>244</v>
      </c>
      <c r="B59" s="8" t="s">
        <v>46</v>
      </c>
      <c r="C59" s="7" t="s">
        <v>6</v>
      </c>
      <c r="D59" s="10">
        <v>2</v>
      </c>
      <c r="E59" s="11">
        <v>240</v>
      </c>
      <c r="F59" s="12">
        <f t="shared" si="4"/>
        <v>480</v>
      </c>
    </row>
    <row r="60" spans="1:6" ht="42" customHeight="1" x14ac:dyDescent="0.25">
      <c r="A60" s="7">
        <v>245</v>
      </c>
      <c r="B60" s="8" t="s">
        <v>48</v>
      </c>
      <c r="C60" s="7" t="s">
        <v>6</v>
      </c>
      <c r="D60" s="10">
        <v>141</v>
      </c>
      <c r="E60" s="11">
        <v>240</v>
      </c>
      <c r="F60" s="12">
        <f t="shared" si="4"/>
        <v>33840</v>
      </c>
    </row>
    <row r="61" spans="1:6" ht="42" customHeight="1" x14ac:dyDescent="0.25">
      <c r="A61" s="7">
        <v>246</v>
      </c>
      <c r="B61" s="8" t="s">
        <v>49</v>
      </c>
      <c r="C61" s="7" t="s">
        <v>6</v>
      </c>
      <c r="D61" s="10">
        <v>1</v>
      </c>
      <c r="E61" s="11">
        <v>110</v>
      </c>
      <c r="F61" s="12">
        <f t="shared" si="4"/>
        <v>110</v>
      </c>
    </row>
    <row r="62" spans="1:6" ht="42" customHeight="1" x14ac:dyDescent="0.25">
      <c r="A62" s="7">
        <v>247</v>
      </c>
      <c r="B62" s="8" t="s">
        <v>50</v>
      </c>
      <c r="C62" s="7" t="s">
        <v>6</v>
      </c>
      <c r="D62" s="10">
        <v>13</v>
      </c>
      <c r="E62" s="11">
        <v>110</v>
      </c>
      <c r="F62" s="12">
        <f t="shared" si="4"/>
        <v>1430</v>
      </c>
    </row>
    <row r="63" spans="1:6" ht="41.25" customHeight="1" x14ac:dyDescent="0.25">
      <c r="A63" s="7">
        <v>248</v>
      </c>
      <c r="B63" s="8" t="s">
        <v>51</v>
      </c>
      <c r="C63" s="13" t="s">
        <v>6</v>
      </c>
      <c r="D63" s="14">
        <v>2</v>
      </c>
      <c r="E63" s="15">
        <v>110</v>
      </c>
      <c r="F63" s="12">
        <f t="shared" si="4"/>
        <v>220</v>
      </c>
    </row>
    <row r="64" spans="1:6" ht="41.25" customHeight="1" x14ac:dyDescent="0.25">
      <c r="A64" s="7">
        <v>249</v>
      </c>
      <c r="B64" s="8" t="s">
        <v>52</v>
      </c>
      <c r="C64" s="13" t="s">
        <v>6</v>
      </c>
      <c r="D64" s="14">
        <v>2</v>
      </c>
      <c r="E64" s="15">
        <v>110</v>
      </c>
      <c r="F64" s="12">
        <f t="shared" si="4"/>
        <v>220</v>
      </c>
    </row>
    <row r="65" spans="1:6" ht="46.15" customHeight="1" x14ac:dyDescent="0.25">
      <c r="A65" s="7">
        <v>250</v>
      </c>
      <c r="B65" s="8" t="s">
        <v>53</v>
      </c>
      <c r="C65" s="7" t="s">
        <v>6</v>
      </c>
      <c r="D65" s="51">
        <v>150</v>
      </c>
      <c r="E65" s="11">
        <v>160</v>
      </c>
      <c r="F65" s="12">
        <f t="shared" si="4"/>
        <v>24000</v>
      </c>
    </row>
    <row r="66" spans="1:6" ht="40.15" customHeight="1" x14ac:dyDescent="0.25">
      <c r="A66" s="7">
        <v>251</v>
      </c>
      <c r="B66" s="8" t="s">
        <v>54</v>
      </c>
      <c r="C66" s="7" t="s">
        <v>6</v>
      </c>
      <c r="D66" s="51">
        <v>100</v>
      </c>
      <c r="E66" s="11">
        <v>160</v>
      </c>
      <c r="F66" s="12">
        <f>D66*E66</f>
        <v>16000</v>
      </c>
    </row>
    <row r="67" spans="1:6" ht="14.85" customHeight="1" x14ac:dyDescent="0.25">
      <c r="A67" s="7">
        <v>252</v>
      </c>
      <c r="B67" s="8" t="s">
        <v>55</v>
      </c>
      <c r="C67" s="7" t="s">
        <v>6</v>
      </c>
      <c r="D67" s="51">
        <v>1250</v>
      </c>
      <c r="E67" s="11"/>
      <c r="F67" s="12">
        <f t="shared" si="4"/>
        <v>0</v>
      </c>
    </row>
    <row r="68" spans="1:6" ht="24.4" customHeight="1" x14ac:dyDescent="0.25">
      <c r="A68" s="16"/>
      <c r="B68" s="17" t="s">
        <v>56</v>
      </c>
      <c r="C68" s="17"/>
      <c r="D68" s="18"/>
      <c r="E68" s="19"/>
      <c r="F68" s="20">
        <f>SUM(F56:F67)</f>
        <v>83370</v>
      </c>
    </row>
    <row r="69" spans="1:6" ht="28.15" customHeight="1" x14ac:dyDescent="0.25">
      <c r="A69" s="37"/>
      <c r="B69" s="33" t="s">
        <v>57</v>
      </c>
      <c r="C69" s="33"/>
      <c r="D69" s="34"/>
      <c r="E69" s="35"/>
      <c r="F69" s="36"/>
    </row>
    <row r="70" spans="1:6" ht="61.15" customHeight="1" x14ac:dyDescent="0.25">
      <c r="A70" s="7">
        <v>253</v>
      </c>
      <c r="B70" s="8" t="s">
        <v>58</v>
      </c>
      <c r="C70" s="7" t="s">
        <v>5</v>
      </c>
      <c r="D70" s="10">
        <v>0.35</v>
      </c>
      <c r="E70" s="15">
        <v>4000</v>
      </c>
      <c r="F70" s="12">
        <f>D70*E70</f>
        <v>1400</v>
      </c>
    </row>
    <row r="71" spans="1:6" ht="62.65" customHeight="1" x14ac:dyDescent="0.25">
      <c r="A71" s="7">
        <v>254</v>
      </c>
      <c r="B71" s="8" t="s">
        <v>59</v>
      </c>
      <c r="C71" s="7" t="s">
        <v>5</v>
      </c>
      <c r="D71" s="10">
        <v>6.8</v>
      </c>
      <c r="E71" s="15">
        <v>4000</v>
      </c>
      <c r="F71" s="12">
        <f t="shared" ref="F71:F76" si="5">D71*E71</f>
        <v>27200</v>
      </c>
    </row>
    <row r="72" spans="1:6" ht="64.900000000000006" customHeight="1" x14ac:dyDescent="0.25">
      <c r="A72" s="7">
        <v>255</v>
      </c>
      <c r="B72" s="8" t="s">
        <v>60</v>
      </c>
      <c r="C72" s="7" t="s">
        <v>5</v>
      </c>
      <c r="D72" s="10">
        <v>7.8029999999999999</v>
      </c>
      <c r="E72" s="15">
        <v>4000</v>
      </c>
      <c r="F72" s="12">
        <f t="shared" si="5"/>
        <v>31212</v>
      </c>
    </row>
    <row r="73" spans="1:6" ht="63.75" x14ac:dyDescent="0.25">
      <c r="A73" s="7">
        <v>256</v>
      </c>
      <c r="B73" s="8" t="s">
        <v>61</v>
      </c>
      <c r="C73" s="7" t="s">
        <v>5</v>
      </c>
      <c r="D73" s="10">
        <v>0.35699999999999998</v>
      </c>
      <c r="E73" s="15">
        <v>4000</v>
      </c>
      <c r="F73" s="12">
        <f t="shared" si="5"/>
        <v>1428</v>
      </c>
    </row>
    <row r="74" spans="1:6" ht="43.9" customHeight="1" x14ac:dyDescent="0.25">
      <c r="A74" s="7">
        <v>257</v>
      </c>
      <c r="B74" s="8" t="s">
        <v>62</v>
      </c>
      <c r="C74" s="13" t="s">
        <v>7</v>
      </c>
      <c r="D74" s="14">
        <v>51</v>
      </c>
      <c r="E74" s="15">
        <v>20</v>
      </c>
      <c r="F74" s="12">
        <f t="shared" si="5"/>
        <v>1020</v>
      </c>
    </row>
    <row r="75" spans="1:6" ht="43.9" customHeight="1" x14ac:dyDescent="0.25">
      <c r="A75" s="7">
        <v>258</v>
      </c>
      <c r="B75" s="8" t="s">
        <v>63</v>
      </c>
      <c r="C75" s="13" t="s">
        <v>7</v>
      </c>
      <c r="D75" s="14">
        <v>51</v>
      </c>
      <c r="E75" s="15">
        <v>20</v>
      </c>
      <c r="F75" s="12">
        <f t="shared" si="5"/>
        <v>1020</v>
      </c>
    </row>
    <row r="76" spans="1:6" ht="61.9" hidden="1" customHeight="1" x14ac:dyDescent="0.25">
      <c r="A76" s="7">
        <v>259</v>
      </c>
      <c r="B76" s="9" t="s">
        <v>64</v>
      </c>
      <c r="C76" s="7" t="s">
        <v>7</v>
      </c>
      <c r="D76" s="10">
        <v>20</v>
      </c>
      <c r="E76" s="15"/>
      <c r="F76" s="12">
        <f t="shared" si="5"/>
        <v>0</v>
      </c>
    </row>
    <row r="77" spans="1:6" ht="40.15" customHeight="1" x14ac:dyDescent="0.25">
      <c r="A77" s="16"/>
      <c r="B77" s="17" t="s">
        <v>65</v>
      </c>
      <c r="C77" s="17"/>
      <c r="D77" s="18"/>
      <c r="E77" s="19"/>
      <c r="F77" s="20">
        <f>SUM(F70:F76)</f>
        <v>63280</v>
      </c>
    </row>
    <row r="78" spans="1:6" ht="14.85" customHeight="1" x14ac:dyDescent="0.25">
      <c r="A78" s="21"/>
      <c r="B78" s="22" t="s">
        <v>66</v>
      </c>
      <c r="C78" s="22"/>
      <c r="D78" s="23"/>
      <c r="E78" s="24"/>
      <c r="F78" s="25"/>
    </row>
    <row r="79" spans="1:6" x14ac:dyDescent="0.25">
      <c r="A79" s="38"/>
      <c r="B79" s="39" t="s">
        <v>67</v>
      </c>
      <c r="C79" s="40"/>
      <c r="D79" s="41"/>
      <c r="E79" s="42"/>
      <c r="F79" s="43">
        <f>F77+F68+F54+F46</f>
        <v>183380</v>
      </c>
    </row>
    <row r="80" spans="1:6" x14ac:dyDescent="0.25">
      <c r="A80" s="38"/>
      <c r="B80" s="39" t="s">
        <v>68</v>
      </c>
      <c r="C80" s="40"/>
      <c r="D80" s="41"/>
      <c r="E80" s="42"/>
      <c r="F80" s="43"/>
    </row>
    <row r="81" spans="1:6" x14ac:dyDescent="0.25">
      <c r="A81" s="52"/>
      <c r="B81" s="53"/>
      <c r="C81" s="53"/>
      <c r="D81" s="53"/>
      <c r="E81" s="53"/>
      <c r="F81" s="53"/>
    </row>
  </sheetData>
  <protectedRanges>
    <protectedRange password="C64B" sqref="A3:C4" name="Диапазон1_5_6_1"/>
    <protectedRange password="C64B" sqref="B5:C8" name="Диапазон1_5_6"/>
    <protectedRange password="C64B" sqref="E15" name="Диапазон1_48_4_1_8"/>
    <protectedRange password="C64B" sqref="E18" name="Диапазон1_48_4_1_5"/>
    <protectedRange password="C64B" sqref="E19 E29 E40" name="Диапазон1_48_4_1_4"/>
    <protectedRange password="C64B" sqref="E28 E39" name="Диапазон1_48_4_1_6"/>
  </protectedRanges>
  <autoFilter ref="A10:F80" xr:uid="{00000000-0001-0000-0000-000000000000}"/>
  <mergeCells count="9">
    <mergeCell ref="A81:F81"/>
    <mergeCell ref="B6:F6"/>
    <mergeCell ref="B7:F7"/>
    <mergeCell ref="B8:F8"/>
    <mergeCell ref="A1:F1"/>
    <mergeCell ref="A2:F2"/>
    <mergeCell ref="A3:F3"/>
    <mergeCell ref="A4:F4"/>
    <mergeCell ref="B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Денис Конычев</dc:creator>
  <cp:lastModifiedBy>Елена</cp:lastModifiedBy>
  <dcterms:created xsi:type="dcterms:W3CDTF">2015-06-05T18:17:20Z</dcterms:created>
  <dcterms:modified xsi:type="dcterms:W3CDTF">2025-10-15T10:17:34Z</dcterms:modified>
</cp:coreProperties>
</file>