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Аркуш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/>
  <c r="D22"/>
  <c r="D21"/>
  <c r="D20"/>
  <c r="D19"/>
  <c r="D18"/>
  <c r="B17"/>
  <c r="D13"/>
  <c r="D12" l="1"/>
  <c r="D11"/>
  <c r="D10"/>
  <c r="D17"/>
  <c r="D16"/>
  <c r="D15"/>
  <c r="B14"/>
  <c r="D14" s="1"/>
  <c r="D26" l="1"/>
</calcChain>
</file>

<file path=xl/sharedStrings.xml><?xml version="1.0" encoding="utf-8"?>
<sst xmlns="http://schemas.openxmlformats.org/spreadsheetml/2006/main" count="33" uniqueCount="33">
  <si>
    <t>Виготовлення та монтаж армопоясу, 
Армопояс, 13,3*2+9=35,6  п.м</t>
  </si>
  <si>
    <t>Укладання гідробар'єру,  кв.м</t>
  </si>
  <si>
    <t>Монтаж контррейки, , кв.м</t>
  </si>
  <si>
    <t>Монтаж обрешітки даху,  кв.м</t>
  </si>
  <si>
    <t>Всього</t>
  </si>
  <si>
    <t>обсяг</t>
  </si>
  <si>
    <t xml:space="preserve">ціна </t>
  </si>
  <si>
    <t>сума</t>
  </si>
  <si>
    <t>Планові розрахунки</t>
  </si>
  <si>
    <t>Демонтаж покрівлі даху, кв.м  (176-40=136)</t>
  </si>
  <si>
    <t xml:space="preserve"> </t>
  </si>
  <si>
    <t>Демонтаж крокв</t>
  </si>
  <si>
    <t>Укладання металочерепиці із планкою
 коньковою, кв.м</t>
  </si>
  <si>
    <t>Транспортні витрати</t>
  </si>
  <si>
    <t>Установка  метрової труби димоходу 
та ковпака на неї, 1 шт</t>
  </si>
  <si>
    <t xml:space="preserve">Підшивка звисів даху дошкою, металева планка торцева та металочерепиця, пог.м </t>
  </si>
  <si>
    <t>Облаштування мауерлата та кроквяної
 конструкції,  кв.м</t>
  </si>
  <si>
    <t xml:space="preserve">Монтаж зливової системи,труба, жолоб, п/м
</t>
  </si>
  <si>
    <t xml:space="preserve">Підшивка карнізу, (дошка та 
металочерепиця , п.м </t>
  </si>
  <si>
    <t>Непередбачені роботи</t>
  </si>
  <si>
    <t>Кладка стін з газоблоку, куб.м</t>
  </si>
  <si>
    <t xml:space="preserve">СПЕЦИФІКАЦІЯ </t>
  </si>
  <si>
    <t>Додаток 1</t>
  </si>
  <si>
    <t>від 20 жовтня 2025 р.</t>
  </si>
  <si>
    <t>Кручок Антон Михайлович</t>
  </si>
  <si>
    <t>Директор ТОВ «Фактор С»</t>
  </si>
  <si>
    <t>______________</t>
  </si>
  <si>
    <t>Сулима Олександр Петрович</t>
  </si>
  <si>
    <t xml:space="preserve">Монтаж лобової планки, (дошка, металева планка карнізна- капельник, п/м </t>
  </si>
  <si>
    <t>ЗАМОВНИК :</t>
  </si>
  <si>
    <t>ВИКОНАВЕЦЬ :</t>
  </si>
  <si>
    <t>Найменування робіт</t>
  </si>
  <si>
    <t>до Договору  №  15/25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</si>
</sst>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6" fillId="0" borderId="0" xfId="0" applyFont="1" applyAlignment="1">
      <alignment horizontal="left" vertical="center" indent="15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topLeftCell="A7" workbookViewId="0">
      <selection activeCell="I27" sqref="I27"/>
    </sheetView>
  </sheetViews>
  <sheetFormatPr defaultRowHeight="15"/>
  <cols>
    <col min="1" max="1" width="44.42578125" style="2" customWidth="1"/>
    <col min="2" max="3" width="9.140625" style="2"/>
    <col min="4" max="4" width="11" style="2" customWidth="1"/>
    <col min="5" max="16384" width="9.140625" style="2"/>
  </cols>
  <sheetData>
    <row r="2" spans="1:11">
      <c r="A2" s="1"/>
      <c r="B2" s="20" t="s">
        <v>22</v>
      </c>
      <c r="C2" s="20"/>
      <c r="D2" s="20"/>
    </row>
    <row r="3" spans="1:11">
      <c r="A3" s="1"/>
      <c r="B3" s="1" t="s">
        <v>32</v>
      </c>
      <c r="C3" s="1"/>
      <c r="D3" s="1"/>
    </row>
    <row r="4" spans="1:11">
      <c r="A4" s="1"/>
      <c r="B4" s="1" t="s">
        <v>23</v>
      </c>
      <c r="C4" s="1"/>
      <c r="D4" s="1"/>
    </row>
    <row r="5" spans="1:11" ht="15.75">
      <c r="A5" s="1"/>
      <c r="B5" s="1"/>
      <c r="C5" s="1"/>
      <c r="D5" s="1"/>
      <c r="F5" s="10"/>
      <c r="G5"/>
      <c r="H5"/>
      <c r="I5"/>
      <c r="J5"/>
      <c r="K5"/>
    </row>
    <row r="6" spans="1:11" ht="15.75">
      <c r="A6" s="12" t="s">
        <v>21</v>
      </c>
      <c r="B6" s="1"/>
      <c r="C6" s="1"/>
      <c r="D6" s="1"/>
      <c r="F6" s="10"/>
      <c r="G6"/>
      <c r="H6"/>
      <c r="I6"/>
      <c r="J6"/>
      <c r="K6"/>
    </row>
    <row r="7" spans="1:11">
      <c r="A7" s="1"/>
      <c r="B7" s="1"/>
      <c r="C7" s="1"/>
      <c r="D7" s="1"/>
      <c r="F7" s="11"/>
      <c r="G7"/>
      <c r="H7"/>
      <c r="I7"/>
      <c r="J7"/>
      <c r="K7"/>
    </row>
    <row r="8" spans="1:11">
      <c r="A8" s="13" t="s">
        <v>31</v>
      </c>
      <c r="B8" s="21" t="s">
        <v>8</v>
      </c>
      <c r="C8" s="22"/>
      <c r="D8" s="23"/>
    </row>
    <row r="9" spans="1:11">
      <c r="A9" s="14"/>
      <c r="B9" s="13" t="s">
        <v>5</v>
      </c>
      <c r="C9" s="13" t="s">
        <v>6</v>
      </c>
      <c r="D9" s="13" t="s">
        <v>7</v>
      </c>
    </row>
    <row r="10" spans="1:11" ht="34.5" customHeight="1">
      <c r="A10" s="3" t="s">
        <v>0</v>
      </c>
      <c r="B10" s="6">
        <v>35.6</v>
      </c>
      <c r="C10" s="6">
        <v>390</v>
      </c>
      <c r="D10" s="5">
        <f>SUM(B10*C10)</f>
        <v>13884</v>
      </c>
    </row>
    <row r="11" spans="1:11">
      <c r="A11" s="5" t="s">
        <v>20</v>
      </c>
      <c r="B11" s="6">
        <v>13.8</v>
      </c>
      <c r="C11" s="6">
        <v>1850</v>
      </c>
      <c r="D11" s="5">
        <f t="shared" ref="D11:D23" si="0">SUM(B11*C11)</f>
        <v>25530</v>
      </c>
    </row>
    <row r="12" spans="1:11">
      <c r="A12" s="5" t="s">
        <v>9</v>
      </c>
      <c r="B12" s="6">
        <v>136</v>
      </c>
      <c r="C12" s="6">
        <v>105</v>
      </c>
      <c r="D12" s="5">
        <f t="shared" si="0"/>
        <v>14280</v>
      </c>
    </row>
    <row r="13" spans="1:11">
      <c r="A13" s="5" t="s">
        <v>11</v>
      </c>
      <c r="B13" s="6">
        <v>176</v>
      </c>
      <c r="C13" s="6">
        <v>70</v>
      </c>
      <c r="D13" s="5">
        <f>SUM(B13*C13)</f>
        <v>12320</v>
      </c>
    </row>
    <row r="14" spans="1:11" ht="27" customHeight="1">
      <c r="A14" s="3" t="s">
        <v>28</v>
      </c>
      <c r="B14" s="6">
        <f>SUM(6.5*4)</f>
        <v>26</v>
      </c>
      <c r="C14" s="6">
        <v>150</v>
      </c>
      <c r="D14" s="5">
        <f>SUM(B14*C14)</f>
        <v>3900</v>
      </c>
    </row>
    <row r="15" spans="1:11" ht="29.25">
      <c r="A15" s="3" t="s">
        <v>15</v>
      </c>
      <c r="B15" s="6">
        <v>27.2</v>
      </c>
      <c r="C15" s="6">
        <v>235</v>
      </c>
      <c r="D15" s="5">
        <f>SUM(B15*C15)</f>
        <v>6392</v>
      </c>
    </row>
    <row r="16" spans="1:11" ht="29.25">
      <c r="A16" s="3" t="s">
        <v>18</v>
      </c>
      <c r="B16" s="6">
        <v>26.6</v>
      </c>
      <c r="C16" s="6">
        <v>235</v>
      </c>
      <c r="D16" s="5">
        <f>SUM(B16*C16)</f>
        <v>6251</v>
      </c>
    </row>
    <row r="17" spans="1:11" ht="18" customHeight="1">
      <c r="A17" s="7" t="s">
        <v>17</v>
      </c>
      <c r="B17" s="15">
        <f>SUM(13.3*2+4.8*4)</f>
        <v>45.8</v>
      </c>
      <c r="C17" s="15">
        <v>350</v>
      </c>
      <c r="D17" s="16">
        <f>SUM(B17*C17)</f>
        <v>16029.999999999998</v>
      </c>
    </row>
    <row r="18" spans="1:11" ht="29.25">
      <c r="A18" s="3" t="s">
        <v>14</v>
      </c>
      <c r="B18" s="6">
        <v>1</v>
      </c>
      <c r="C18" s="6">
        <v>500</v>
      </c>
      <c r="D18" s="5">
        <f t="shared" si="0"/>
        <v>500</v>
      </c>
    </row>
    <row r="19" spans="1:11" ht="29.25">
      <c r="A19" s="3" t="s">
        <v>16</v>
      </c>
      <c r="B19" s="6">
        <v>191.6</v>
      </c>
      <c r="C19" s="6">
        <v>280</v>
      </c>
      <c r="D19" s="5">
        <f t="shared" si="0"/>
        <v>53648</v>
      </c>
      <c r="H19" s="2" t="s">
        <v>10</v>
      </c>
    </row>
    <row r="20" spans="1:11">
      <c r="A20" s="5" t="s">
        <v>1</v>
      </c>
      <c r="B20" s="6">
        <v>191.6</v>
      </c>
      <c r="C20" s="6">
        <v>80</v>
      </c>
      <c r="D20" s="5">
        <f t="shared" si="0"/>
        <v>15328</v>
      </c>
    </row>
    <row r="21" spans="1:11">
      <c r="A21" s="5" t="s">
        <v>2</v>
      </c>
      <c r="B21" s="6">
        <v>191.6</v>
      </c>
      <c r="C21" s="6">
        <v>70</v>
      </c>
      <c r="D21" s="5">
        <f t="shared" si="0"/>
        <v>13412</v>
      </c>
    </row>
    <row r="22" spans="1:11">
      <c r="A22" s="5" t="s">
        <v>3</v>
      </c>
      <c r="B22" s="6">
        <v>191.6</v>
      </c>
      <c r="C22" s="6">
        <v>210</v>
      </c>
      <c r="D22" s="5">
        <f t="shared" si="0"/>
        <v>40236</v>
      </c>
    </row>
    <row r="23" spans="1:11" ht="29.25">
      <c r="A23" s="3" t="s">
        <v>12</v>
      </c>
      <c r="B23" s="6">
        <v>191.6</v>
      </c>
      <c r="C23" s="6">
        <v>230</v>
      </c>
      <c r="D23" s="5">
        <f t="shared" si="0"/>
        <v>44068</v>
      </c>
    </row>
    <row r="24" spans="1:11">
      <c r="A24" s="3" t="s">
        <v>19</v>
      </c>
      <c r="B24" s="6"/>
      <c r="C24" s="4"/>
      <c r="D24" s="5">
        <v>4221</v>
      </c>
    </row>
    <row r="25" spans="1:11">
      <c r="A25" s="3" t="s">
        <v>13</v>
      </c>
      <c r="B25" s="6"/>
      <c r="C25" s="4"/>
      <c r="D25" s="5">
        <v>5000</v>
      </c>
    </row>
    <row r="26" spans="1:11" ht="18.75">
      <c r="A26" s="8" t="s">
        <v>4</v>
      </c>
      <c r="B26" s="17"/>
      <c r="C26" s="17"/>
      <c r="D26" s="8">
        <f>SUM(D10:D25)</f>
        <v>275000</v>
      </c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 t="s">
        <v>29</v>
      </c>
      <c r="B29" s="20" t="s">
        <v>30</v>
      </c>
      <c r="C29" s="20"/>
      <c r="D29" s="20"/>
    </row>
    <row r="30" spans="1:11" ht="15.75">
      <c r="A30" s="1"/>
      <c r="B30" s="1"/>
      <c r="C30" s="1"/>
      <c r="D30" s="1"/>
      <c r="F30" s="9"/>
      <c r="G30"/>
      <c r="K30"/>
    </row>
    <row r="31" spans="1:11" ht="18.75">
      <c r="A31" s="19" t="s">
        <v>24</v>
      </c>
      <c r="B31" s="18" t="s">
        <v>25</v>
      </c>
      <c r="C31" s="1"/>
      <c r="D31" s="1"/>
    </row>
    <row r="32" spans="1:11" ht="18.75">
      <c r="A32" s="1"/>
      <c r="B32" s="18"/>
      <c r="C32" s="1"/>
      <c r="D32" s="1"/>
    </row>
    <row r="33" spans="2:2" ht="18.75">
      <c r="B33" s="18" t="s">
        <v>26</v>
      </c>
    </row>
    <row r="34" spans="2:2" ht="18.75">
      <c r="B34" s="18"/>
    </row>
    <row r="35" spans="2:2" ht="18.75">
      <c r="B35" s="19" t="s">
        <v>27</v>
      </c>
    </row>
  </sheetData>
  <mergeCells count="3">
    <mergeCell ref="B29:D29"/>
    <mergeCell ref="B2:D2"/>
    <mergeCell ref="B8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Кручок Антон Михайлович</dc:creator>
  <cp:lastModifiedBy>Vip</cp:lastModifiedBy>
  <cp:lastPrinted>2025-10-15T11:43:25Z</cp:lastPrinted>
  <dcterms:created xsi:type="dcterms:W3CDTF">2025-09-24T11:29:15Z</dcterms:created>
  <dcterms:modified xsi:type="dcterms:W3CDTF">2025-10-31T18:15:23Z</dcterms:modified>
</cp:coreProperties>
</file>