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mw\Desktop\"/>
    </mc:Choice>
  </mc:AlternateContent>
  <xr:revisionPtr revIDLastSave="0" documentId="8_{C1D3D25F-E424-4992-ABFE-9A5B22AD8AE4}" xr6:coauthVersionLast="47" xr6:coauthVersionMax="47" xr10:uidLastSave="{00000000-0000-0000-0000-000000000000}"/>
  <bookViews>
    <workbookView xWindow="-120" yWindow="-120" windowWidth="20640" windowHeight="1116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Лист1!$A$8:$K$268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66" i="1" l="1"/>
  <c r="F60" i="1"/>
  <c r="F62" i="1"/>
  <c r="F265" i="1"/>
  <c r="K260" i="1" l="1"/>
  <c r="K259" i="1"/>
  <c r="F259" i="1"/>
  <c r="K258" i="1"/>
  <c r="K257" i="1"/>
  <c r="K256" i="1"/>
  <c r="K255" i="1"/>
  <c r="F260" i="1"/>
  <c r="F256" i="1"/>
  <c r="F258" i="1"/>
  <c r="F255" i="1"/>
  <c r="F257" i="1"/>
  <c r="K252" i="1"/>
  <c r="F252" i="1"/>
  <c r="K250" i="1"/>
  <c r="K253" i="1" s="1"/>
  <c r="F250" i="1"/>
  <c r="F253" i="1" l="1"/>
  <c r="K261" i="1"/>
  <c r="F261" i="1"/>
  <c r="K202" i="1"/>
  <c r="K239" i="1"/>
  <c r="K238" i="1"/>
  <c r="F238" i="1"/>
  <c r="K170" i="1"/>
  <c r="F264" i="1"/>
  <c r="K151" i="1"/>
  <c r="K163" i="1"/>
  <c r="K246" i="1"/>
  <c r="K245" i="1"/>
  <c r="K244" i="1"/>
  <c r="K243" i="1"/>
  <c r="K242" i="1"/>
  <c r="F242" i="1"/>
  <c r="K139" i="1"/>
  <c r="K123" i="1"/>
  <c r="K137" i="1"/>
  <c r="K122" i="1"/>
  <c r="K181" i="1"/>
  <c r="F181" i="1"/>
  <c r="K196" i="1"/>
  <c r="K195" i="1"/>
  <c r="K233" i="1"/>
  <c r="K66" i="1"/>
  <c r="K228" i="1"/>
  <c r="K226" i="1"/>
  <c r="K217" i="1"/>
  <c r="K219" i="1"/>
  <c r="F228" i="1"/>
  <c r="F226" i="1"/>
  <c r="F219" i="1"/>
  <c r="F217" i="1"/>
  <c r="K225" i="1"/>
  <c r="K224" i="1"/>
  <c r="K223" i="1"/>
  <c r="K221" i="1"/>
  <c r="F223" i="1"/>
  <c r="F221" i="1"/>
  <c r="K216" i="1"/>
  <c r="K215" i="1"/>
  <c r="F215" i="1"/>
  <c r="K213" i="1"/>
  <c r="F213" i="1"/>
  <c r="K212" i="1"/>
  <c r="K211" i="1"/>
  <c r="K210" i="1"/>
  <c r="K241" i="1"/>
  <c r="K240" i="1"/>
  <c r="F240" i="1"/>
  <c r="K237" i="1"/>
  <c r="K236" i="1"/>
  <c r="K235" i="1"/>
  <c r="K234" i="1"/>
  <c r="K232" i="1"/>
  <c r="K231" i="1"/>
  <c r="K230" i="1"/>
  <c r="F230" i="1"/>
  <c r="F210" i="1"/>
  <c r="K209" i="1"/>
  <c r="K206" i="1"/>
  <c r="K208" i="1"/>
  <c r="F208" i="1"/>
  <c r="F206" i="1"/>
  <c r="K205" i="1"/>
  <c r="F204" i="1"/>
  <c r="K204" i="1"/>
  <c r="K203" i="1"/>
  <c r="K201" i="1"/>
  <c r="K200" i="1"/>
  <c r="K199" i="1"/>
  <c r="K198" i="1"/>
  <c r="K197" i="1"/>
  <c r="K194" i="1"/>
  <c r="K193" i="1"/>
  <c r="K192" i="1"/>
  <c r="F192" i="1"/>
  <c r="K190" i="1"/>
  <c r="K189" i="1"/>
  <c r="F189" i="1"/>
  <c r="K187" i="1"/>
  <c r="F187" i="1"/>
  <c r="F185" i="1"/>
  <c r="F179" i="1"/>
  <c r="F167" i="1"/>
  <c r="K180" i="1"/>
  <c r="K179" i="1"/>
  <c r="K178" i="1"/>
  <c r="K177" i="1"/>
  <c r="K176" i="1"/>
  <c r="K175" i="1"/>
  <c r="K174" i="1"/>
  <c r="K173" i="1"/>
  <c r="K172" i="1"/>
  <c r="K171" i="1"/>
  <c r="K169" i="1"/>
  <c r="K168" i="1"/>
  <c r="K167" i="1"/>
  <c r="K248" i="1" l="1"/>
  <c r="F248" i="1"/>
  <c r="K144" i="1"/>
  <c r="K55" i="1" l="1"/>
  <c r="K54" i="1"/>
  <c r="K50" i="1"/>
  <c r="F50" i="1"/>
  <c r="K46" i="1"/>
  <c r="F46" i="1"/>
  <c r="K45" i="1"/>
  <c r="K44" i="1"/>
  <c r="F44" i="1"/>
  <c r="K42" i="1"/>
  <c r="F42" i="1"/>
  <c r="K166" i="1"/>
  <c r="K165" i="1"/>
  <c r="K164" i="1"/>
  <c r="K156" i="1"/>
  <c r="F156" i="1"/>
  <c r="K154" i="1"/>
  <c r="K158" i="1"/>
  <c r="K152" i="1"/>
  <c r="F158" i="1"/>
  <c r="F152" i="1"/>
  <c r="K69" i="1"/>
  <c r="K71" i="1"/>
  <c r="K67" i="1"/>
  <c r="F67" i="1"/>
  <c r="K143" i="1"/>
  <c r="F143" i="1"/>
  <c r="K142" i="1"/>
  <c r="K141" i="1"/>
  <c r="K140" i="1"/>
  <c r="K138" i="1"/>
  <c r="K136" i="1"/>
  <c r="K135" i="1"/>
  <c r="F134" i="1"/>
  <c r="K133" i="1"/>
  <c r="K132" i="1"/>
  <c r="K131" i="1"/>
  <c r="K130" i="1"/>
  <c r="F130" i="1"/>
  <c r="K150" i="1" l="1"/>
  <c r="K149" i="1"/>
  <c r="K148" i="1"/>
  <c r="K147" i="1"/>
  <c r="F147" i="1"/>
  <c r="K56" i="1"/>
  <c r="K59" i="1"/>
  <c r="F54" i="1"/>
  <c r="K52" i="1"/>
  <c r="F52" i="1"/>
  <c r="K118" i="1"/>
  <c r="K73" i="1"/>
  <c r="K64" i="1"/>
  <c r="K115" i="1"/>
  <c r="F113" i="1"/>
  <c r="F128" i="1"/>
  <c r="F115" i="1"/>
  <c r="F119" i="1"/>
  <c r="K113" i="1"/>
  <c r="K105" i="1"/>
  <c r="K99" i="1"/>
  <c r="K109" i="1"/>
  <c r="K108" i="1"/>
  <c r="K107" i="1"/>
  <c r="F111" i="1"/>
  <c r="K92" i="1"/>
  <c r="K84" i="1"/>
  <c r="K104" i="1"/>
  <c r="K90" i="1"/>
  <c r="K89" i="1"/>
  <c r="K91" i="1"/>
  <c r="F89" i="1"/>
  <c r="K97" i="1"/>
  <c r="F92" i="1"/>
  <c r="F87" i="1"/>
  <c r="F79" i="1"/>
  <c r="K81" i="1"/>
  <c r="K79" i="1"/>
  <c r="F64" i="1"/>
  <c r="K60" i="1" l="1"/>
  <c r="K58" i="1"/>
  <c r="K57" i="1"/>
  <c r="K40" i="1"/>
  <c r="K36" i="1"/>
  <c r="K32" i="1"/>
  <c r="K30" i="1"/>
  <c r="K31" i="1"/>
  <c r="K29" i="1"/>
  <c r="K25" i="1"/>
  <c r="K24" i="1"/>
  <c r="K23" i="1"/>
  <c r="K17" i="1"/>
  <c r="K16" i="1"/>
  <c r="K13" i="1"/>
  <c r="K14" i="1"/>
  <c r="K12" i="1"/>
  <c r="F12" i="1"/>
  <c r="K62" i="1" l="1"/>
  <c r="F164" i="1"/>
  <c r="K162" i="1"/>
  <c r="K161" i="1"/>
  <c r="K160" i="1"/>
  <c r="F160" i="1"/>
  <c r="F154" i="1"/>
  <c r="K145" i="1"/>
  <c r="F145" i="1"/>
  <c r="K129" i="1"/>
  <c r="K128" i="1"/>
  <c r="K127" i="1"/>
  <c r="K126" i="1"/>
  <c r="K125" i="1"/>
  <c r="K124" i="1"/>
  <c r="K121" i="1"/>
  <c r="K120" i="1"/>
  <c r="K117" i="1"/>
  <c r="K116" i="1"/>
  <c r="K112" i="1"/>
  <c r="K111" i="1"/>
  <c r="K106" i="1"/>
  <c r="K103" i="1"/>
  <c r="K102" i="1"/>
  <c r="K101" i="1"/>
  <c r="K100" i="1"/>
  <c r="K98" i="1"/>
  <c r="K96" i="1"/>
  <c r="K95" i="1"/>
  <c r="F95" i="1"/>
  <c r="K88" i="1"/>
  <c r="K87" i="1"/>
  <c r="K86" i="1"/>
  <c r="K85" i="1"/>
  <c r="K83" i="1"/>
  <c r="K82" i="1"/>
  <c r="K80" i="1"/>
  <c r="K77" i="1"/>
  <c r="K76" i="1"/>
  <c r="K75" i="1"/>
  <c r="F75" i="1"/>
  <c r="F73" i="1"/>
  <c r="F69" i="1"/>
  <c r="F40" i="1"/>
  <c r="F38" i="1"/>
  <c r="F36" i="1"/>
  <c r="K27" i="1"/>
  <c r="K26" i="1"/>
  <c r="F26" i="1"/>
  <c r="K22" i="1"/>
  <c r="K20" i="1"/>
  <c r="K19" i="1"/>
  <c r="K18" i="1"/>
  <c r="F18" i="1"/>
  <c r="F10" i="1"/>
  <c r="F183" i="1" l="1"/>
  <c r="K183" i="1"/>
  <c r="F34" i="1"/>
  <c r="K34" i="1"/>
  <c r="K267" i="1" l="1"/>
  <c r="F268" i="1" l="1"/>
</calcChain>
</file>

<file path=xl/sharedStrings.xml><?xml version="1.0" encoding="utf-8"?>
<sst xmlns="http://schemas.openxmlformats.org/spreadsheetml/2006/main" count="603" uniqueCount="220">
  <si>
    <r>
      <rPr>
        <b/>
        <sz val="12"/>
        <color rgb="FF000000"/>
        <rFont val="Calibri"/>
        <family val="2"/>
        <charset val="204"/>
      </rPr>
      <t xml:space="preserve">Підрядник: </t>
    </r>
    <r>
      <rPr>
        <b/>
        <u/>
        <sz val="12"/>
        <color rgb="FF000000"/>
        <rFont val="Calibri"/>
        <family val="2"/>
        <charset val="204"/>
      </rPr>
      <t xml:space="preserve"> ТОВ "Сучастні Будівельні Технології України"</t>
    </r>
  </si>
  <si>
    <t>Назва  робіт: Залально- будівельні роботи</t>
  </si>
  <si>
    <t>№ п/п</t>
  </si>
  <si>
    <t>Найменування робіт</t>
  </si>
  <si>
    <t>Од. виміру</t>
  </si>
  <si>
    <t>Кількість</t>
  </si>
  <si>
    <t>Розцінка з НДС</t>
  </si>
  <si>
    <t>Ціна зНДС</t>
  </si>
  <si>
    <t>Материали</t>
  </si>
  <si>
    <t>Розцінка</t>
  </si>
  <si>
    <t>Ціна з НДС</t>
  </si>
  <si>
    <t>м3</t>
  </si>
  <si>
    <t>м/п</t>
  </si>
  <si>
    <t>Саморіз 90мм 100шт</t>
  </si>
  <si>
    <t>уп</t>
  </si>
  <si>
    <t>Саморіз кровельний 35 100шт</t>
  </si>
  <si>
    <t>шт</t>
  </si>
  <si>
    <t>Замок навісний</t>
  </si>
  <si>
    <t>Біотуалет аренда</t>
  </si>
  <si>
    <t>місяць</t>
  </si>
  <si>
    <t>Вагончик оренда</t>
  </si>
  <si>
    <t>м2</t>
  </si>
  <si>
    <t>Всього:</t>
  </si>
  <si>
    <t>т</t>
  </si>
  <si>
    <t>всього:</t>
  </si>
  <si>
    <t>Бетононасос</t>
  </si>
  <si>
    <t>час</t>
  </si>
  <si>
    <t>Брус 50х50</t>
  </si>
  <si>
    <t xml:space="preserve">Фанера 2500х1250х22 </t>
  </si>
  <si>
    <t>Арматура А500 16мм</t>
  </si>
  <si>
    <t>Проволка вязальна 1,2мм</t>
  </si>
  <si>
    <t>Електроди 3мм</t>
  </si>
  <si>
    <t>кг</t>
  </si>
  <si>
    <t>Круги по металу 230</t>
  </si>
  <si>
    <t>Автокран 25т</t>
  </si>
  <si>
    <t>зміна</t>
  </si>
  <si>
    <t>Мастило до опалубки</t>
  </si>
  <si>
    <t>л</t>
  </si>
  <si>
    <t>Арматура А240 6мм</t>
  </si>
  <si>
    <t>Труба ПВХ 20мм</t>
  </si>
  <si>
    <t>Опалубка оренда (15 діб)</t>
  </si>
  <si>
    <t>Саморіз 65мм</t>
  </si>
  <si>
    <t>Арматура А500 20мм</t>
  </si>
  <si>
    <t>Арматура А500 12мм</t>
  </si>
  <si>
    <t>Праймування стін</t>
  </si>
  <si>
    <t>Прижимна планка 2000мм</t>
  </si>
  <si>
    <t>Дюбель 6х80 100шт</t>
  </si>
  <si>
    <t>Кріплення</t>
  </si>
  <si>
    <t>Монтаж фасонних частин</t>
  </si>
  <si>
    <t>м</t>
  </si>
  <si>
    <t>Геодезичні роботи (репера,відмітки,сітка коорденат,посадка будови)</t>
  </si>
  <si>
    <t>пос</t>
  </si>
  <si>
    <t>Встановлення побутового вогончика та туалета</t>
  </si>
  <si>
    <t>Влаштування 3д паркана з фірткою та укриття захистною сіткою</t>
  </si>
  <si>
    <t>Влаштування склада під материали та інструмент 3000х3000х2000</t>
  </si>
  <si>
    <t>Петлі</t>
  </si>
  <si>
    <t>Засов</t>
  </si>
  <si>
    <t>Сітка 3д h=1530х2500  200х50х3</t>
  </si>
  <si>
    <t>Стовпчик 2000х40х60</t>
  </si>
  <si>
    <t>Фіртка 1580х1000 в комплекті</t>
  </si>
  <si>
    <t>Сітки захистна h=1500</t>
  </si>
  <si>
    <t>Бетон В25в мішках 25кг</t>
  </si>
  <si>
    <t xml:space="preserve">Профлист </t>
  </si>
  <si>
    <t>Брус 50х100</t>
  </si>
  <si>
    <t>Монтування електро щита та освітлення</t>
  </si>
  <si>
    <t>Щит в зборі</t>
  </si>
  <si>
    <t>Ліхтар 30вт</t>
  </si>
  <si>
    <t>Кабаль 3х2,5 ПВС</t>
  </si>
  <si>
    <t>Кабаль 2х1,5 ПВС</t>
  </si>
  <si>
    <t>Вимикач</t>
  </si>
  <si>
    <t xml:space="preserve">Влаштування дренажа </t>
  </si>
  <si>
    <t>Підготовчі роботи та облаштування будівельного майданчика</t>
  </si>
  <si>
    <t xml:space="preserve">Ущільнення грунту  до проектного показників </t>
  </si>
  <si>
    <t>Розробка грунту екскаватором у відвал (дренаж ,колодязі)</t>
  </si>
  <si>
    <t>Розробка грунта вручну (по периметру б.підготовки) та доробка після ексковатороа</t>
  </si>
  <si>
    <t>Упаковака дренажної труби в геотекстиль</t>
  </si>
  <si>
    <t>Упаковка тіла дренажа в геотекстиль</t>
  </si>
  <si>
    <t>Монтаж дренажної труби з підлюченням</t>
  </si>
  <si>
    <t>Обробка з/бетонних кілель праймером</t>
  </si>
  <si>
    <t>Монтаж з/бетонних кілець та накривки</t>
  </si>
  <si>
    <t>Монтаж каналізаційного люка</t>
  </si>
  <si>
    <t>Ексковатор GSB 3х</t>
  </si>
  <si>
    <t>Бензин до трамбовки</t>
  </si>
  <si>
    <t>Щебінь 20-40</t>
  </si>
  <si>
    <t>Труба 160мм дренажна</t>
  </si>
  <si>
    <t>Тройник 160мм45*</t>
  </si>
  <si>
    <t>Кільце КС1000</t>
  </si>
  <si>
    <t>Плита ПП 1000</t>
  </si>
  <si>
    <t>Люк каналізаційний С250 25т</t>
  </si>
  <si>
    <t>Влаштування тіла дренажа 500х500 з щебня та основи 300х1500х1500 під колодязь вручну</t>
  </si>
  <si>
    <t>Праймування площени б.підготовки в 2 шара</t>
  </si>
  <si>
    <t>Бетонування плити підвала з монтажем та демонтажем опалубки</t>
  </si>
  <si>
    <t>Армування плити фундамента</t>
  </si>
  <si>
    <t>Бетонування стін підвала</t>
  </si>
  <si>
    <t>Влаштування горизонтальної гідроізоляціі з ПВХ мембрани з пропайкою стиків</t>
  </si>
  <si>
    <t>Влаштування захистного горизонтального шара з шиповидної мембрани</t>
  </si>
  <si>
    <t>Виготовлення та монтаж технічних закладних</t>
  </si>
  <si>
    <t>Саморіз 55-75мм 100шт</t>
  </si>
  <si>
    <t>Влаштування бентонітового шнура</t>
  </si>
  <si>
    <t xml:space="preserve">Бетон С25/30 P4 W6 W6 F200 </t>
  </si>
  <si>
    <t>Бетон С25/30 W6 P4 F200</t>
  </si>
  <si>
    <t>Фанера 2500х1250х22</t>
  </si>
  <si>
    <t>Саморізи 55-75мм 100шт</t>
  </si>
  <si>
    <t>Фіксатор 35мм (стільці)300шт</t>
  </si>
  <si>
    <t>Шнур бентонітовий15х25мм 30м</t>
  </si>
  <si>
    <t>Брус 100х100</t>
  </si>
  <si>
    <t>Брус 100х50</t>
  </si>
  <si>
    <t>Фіксатор 50мм (зірочки) 250шт</t>
  </si>
  <si>
    <t>Підвал (сховище) -3,450</t>
  </si>
  <si>
    <t>Армування стін підвала h=3100</t>
  </si>
  <si>
    <t>Cаморізи 55-75мм 100шт</t>
  </si>
  <si>
    <t>Круги по мет 230мм</t>
  </si>
  <si>
    <t>Гідропломба 1кг</t>
  </si>
  <si>
    <t>Виготовлення опалубки сходової</t>
  </si>
  <si>
    <t>Армування сходової</t>
  </si>
  <si>
    <t>Бетонування сходової</t>
  </si>
  <si>
    <t>Бур 12х160</t>
  </si>
  <si>
    <t>Круг по дереву 230мм</t>
  </si>
  <si>
    <t>Праймер бітумний 16кг</t>
  </si>
  <si>
    <t>Шиповидна мембрана 400мк 30м2</t>
  </si>
  <si>
    <t>Розхідники</t>
  </si>
  <si>
    <t>Дюбель 6х60 100шт</t>
  </si>
  <si>
    <t>Круги по дереву 230</t>
  </si>
  <si>
    <t>Суміш кладочна 25кг</t>
  </si>
  <si>
    <t>Утеплення стін підвала 100+50мм</t>
  </si>
  <si>
    <t>Клей-піна Церезіт СТ 84 850млл</t>
  </si>
  <si>
    <t>ЕППС 100х585х1185</t>
  </si>
  <si>
    <t>ЕППС 50х585х1185</t>
  </si>
  <si>
    <t>Дюбель зонт 10х200мм 50шт</t>
  </si>
  <si>
    <t xml:space="preserve">Влаштування зовнішньої вертикальної  гідроізоляції стін підвалу з ПВХ мембрани </t>
  </si>
  <si>
    <t xml:space="preserve">Влаштування шиповидної мембрани  </t>
  </si>
  <si>
    <t>Мембрана шиповидна 400мк 30м2</t>
  </si>
  <si>
    <t>Влаштування пісчаного ухила вручну з трамбуванням під основу з.бенонних сходів(з двору) від.-3,450</t>
  </si>
  <si>
    <t>Виготовлення опалубки внутришньоїсходової сходової</t>
  </si>
  <si>
    <t>Влаштування геотекстиля під ПВХ мембрану</t>
  </si>
  <si>
    <t>Влаштування геотекстици по верх ПВХ мембрани</t>
  </si>
  <si>
    <t>Геотекстоль ТФ 200гр/м2</t>
  </si>
  <si>
    <t>Геотекстиль ТФ 200гр/м2</t>
  </si>
  <si>
    <t>Влаштування геотекстиля по верх ПВХ мембрани</t>
  </si>
  <si>
    <t>Герметизація виходів інженерних мереж</t>
  </si>
  <si>
    <t xml:space="preserve">Влаштування обратної засипки піском вручну та трамбування по шарово 200мм </t>
  </si>
  <si>
    <t>Орендя Вібро плити 500кг</t>
  </si>
  <si>
    <t>ДТ</t>
  </si>
  <si>
    <t>Ексоватор GSB 3х</t>
  </si>
  <si>
    <t>Геотекстиль ГП 200г/м2</t>
  </si>
  <si>
    <t xml:space="preserve">Директро </t>
  </si>
  <si>
    <t>Бетонування плити перекриття підвала -0,150</t>
  </si>
  <si>
    <t>Армувння плити перекриття підвала -0,150 (120кг/м3)</t>
  </si>
  <si>
    <t>Оренда опалубки 15діб</t>
  </si>
  <si>
    <t xml:space="preserve">Цвяхи 50-75мм </t>
  </si>
  <si>
    <t>Піна монтажна 750млл</t>
  </si>
  <si>
    <t>Бетон С25/30 W6 Р4 F200</t>
  </si>
  <si>
    <t>год</t>
  </si>
  <si>
    <t>Влаштування бетонної підготовки 100мм</t>
  </si>
  <si>
    <t>Армування стрічкового фундамента (85кг/м3)</t>
  </si>
  <si>
    <t>Арматуна А500 12мм</t>
  </si>
  <si>
    <t>Арматуна А500 16мм</t>
  </si>
  <si>
    <t>Арматуна А240 6мм</t>
  </si>
  <si>
    <t>змін</t>
  </si>
  <si>
    <t>Бетонуванн стрічкового фундамента</t>
  </si>
  <si>
    <t>Бетон С 8/10</t>
  </si>
  <si>
    <t>Праймування стрічкового фундамента в 2 шара</t>
  </si>
  <si>
    <t>Влаштування обмазувальної гідроізоляціі в 2 шара</t>
  </si>
  <si>
    <t>Мастика бітумна 25кг</t>
  </si>
  <si>
    <t xml:space="preserve">Бензин </t>
  </si>
  <si>
    <t xml:space="preserve">Фундамент 1го поверха </t>
  </si>
  <si>
    <t xml:space="preserve">Розробка грунта вручну </t>
  </si>
  <si>
    <t>Ексковатор GSB3х</t>
  </si>
  <si>
    <t>Оренда трамбовки 500кг</t>
  </si>
  <si>
    <t>Влаштування геотекстиля</t>
  </si>
  <si>
    <t>Бетон С8/10</t>
  </si>
  <si>
    <t>Влаштування горизонтальної гідроізоляціі з ПВХ мембрани</t>
  </si>
  <si>
    <t>Влаштування примикання h=300 мм по периметру стрічкового фундамента</t>
  </si>
  <si>
    <t>ПВХ мембрана Флагон BSL 1.5</t>
  </si>
  <si>
    <t>ПВХ мембрана Флагон DSL 1.5</t>
  </si>
  <si>
    <t>Влаштуання захистного шара з шиповидної мембрани</t>
  </si>
  <si>
    <t>Шиповидна мембрана 400мкр 30м2</t>
  </si>
  <si>
    <t>Автокра25т</t>
  </si>
  <si>
    <t>Бензин</t>
  </si>
  <si>
    <t>Армування фундаментної плити 300мм</t>
  </si>
  <si>
    <t>Бетонуванн фундаментної плити 300мм</t>
  </si>
  <si>
    <t>Влаштування закладних деталей</t>
  </si>
  <si>
    <t>Арматура А240 8мм</t>
  </si>
  <si>
    <t>Праймер бітумний16кг</t>
  </si>
  <si>
    <t>Бур 250х10</t>
  </si>
  <si>
    <t>Бур 120х6</t>
  </si>
  <si>
    <t>л/год</t>
  </si>
  <si>
    <t>послуг</t>
  </si>
  <si>
    <t>Влаштування обратної засипки траси дренажа та колодязів вручну з пошаровим трамбуванням</t>
  </si>
  <si>
    <t>Виготовлення дерев’яної опалубки відбортовки плити фундамента h=350</t>
  </si>
  <si>
    <t>Круг по дереву 230</t>
  </si>
  <si>
    <t>Такелажні роботи:</t>
  </si>
  <si>
    <t>Послуги лабораторіі по грунту:</t>
  </si>
  <si>
    <t>Ущільнення грунту  до проектного показників (лабораторія)</t>
  </si>
  <si>
    <t>Влаштування обратної засипки грунта в середені будівлі з пошаровім трамбуванням (лабораторія)</t>
  </si>
  <si>
    <t>Праймування бетонної підготовки</t>
  </si>
  <si>
    <t>Армування 1й, 2й поверх колони,сходи,плити перекриття,фундамент,терраса</t>
  </si>
  <si>
    <t>Материали,механізми,опалубка</t>
  </si>
  <si>
    <t>Бетонування 1й, 2й поверх колони,сходи,плити перекриття,фундамент,терраса</t>
  </si>
  <si>
    <t>Бетон,Бетононасос</t>
  </si>
  <si>
    <t>Цегляна кладка</t>
  </si>
  <si>
    <t>Приготування розчина М150</t>
  </si>
  <si>
    <t>Цегляна  кладка 250мм з керамоблока</t>
  </si>
  <si>
    <t>Цегляна  кладка 250мм з рядової цегли</t>
  </si>
  <si>
    <t>Цегляна  кладка з рядової цегли перегородок 120мм</t>
  </si>
  <si>
    <t>Армування цегляної кладки сіткою Вр1 50х50х3</t>
  </si>
  <si>
    <t>Цегляна  кладка 380-510мм з рядової цегли вент каналів</t>
  </si>
  <si>
    <t>Керамоблок М-125  250х120х138,Автокран</t>
  </si>
  <si>
    <t>Цегла рядова М-125,Автокран</t>
  </si>
  <si>
    <t>Цемент М500 25кг,пластифікатор,автокран</t>
  </si>
  <si>
    <t>Сітка Вр1 50х50х3,диски по металу230</t>
  </si>
  <si>
    <t>Монолітні роботи 0й,1й, 2й поверх</t>
  </si>
  <si>
    <t>Всього по роботам:</t>
  </si>
  <si>
    <t>Всього по материалам та механізмам:</t>
  </si>
  <si>
    <t>Разом по кошторису:</t>
  </si>
  <si>
    <t>Розхідні материали:</t>
  </si>
  <si>
    <t>Договірна ціна на</t>
  </si>
  <si>
    <t>Виконання  комплексу загально будівельних робіт</t>
  </si>
  <si>
    <r>
      <t xml:space="preserve">Замовник: </t>
    </r>
    <r>
      <rPr>
        <b/>
        <u/>
        <sz val="12"/>
        <color rgb="FF000000"/>
        <rFont val="Calibri"/>
        <family val="2"/>
        <charset val="204"/>
      </rPr>
      <t xml:space="preserve"> </t>
    </r>
  </si>
  <si>
    <t xml:space="preserve">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</si>
</sst>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_₴"/>
  </numFmts>
  <fonts count="23">
    <font>
      <sz val="11"/>
      <name val="Arial"/>
      <charset val="1"/>
    </font>
    <font>
      <b/>
      <sz val="12"/>
      <color rgb="FF000000"/>
      <name val="Calibri"/>
      <family val="2"/>
      <charset val="204"/>
    </font>
    <font>
      <b/>
      <u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Helvetica Neue"/>
      <charset val="1"/>
    </font>
    <font>
      <b/>
      <sz val="16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0"/>
      <name val="Arial"/>
      <family val="2"/>
      <charset val="204"/>
    </font>
    <font>
      <b/>
      <sz val="14"/>
      <name val="Calibri"/>
      <family val="2"/>
      <charset val="204"/>
    </font>
    <font>
      <sz val="11"/>
      <name val="Cambria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1"/>
    </font>
    <font>
      <sz val="12"/>
      <name val="Cambria"/>
      <family val="1"/>
      <charset val="204"/>
    </font>
    <font>
      <b/>
      <sz val="15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/>
    <xf numFmtId="0" fontId="11" fillId="0" borderId="1" xfId="0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4" fontId="9" fillId="0" borderId="1" xfId="0" applyNumberFormat="1" applyFont="1" applyBorder="1" applyAlignment="1" applyProtection="1">
      <alignment vertical="center" wrapText="1"/>
    </xf>
    <xf numFmtId="0" fontId="14" fillId="2" borderId="7" xfId="0" applyFont="1" applyFill="1" applyBorder="1" applyAlignment="1" applyProtection="1"/>
    <xf numFmtId="0" fontId="14" fillId="2" borderId="7" xfId="0" applyFont="1" applyFill="1" applyBorder="1" applyAlignment="1" applyProtection="1">
      <alignment horizontal="left"/>
    </xf>
    <xf numFmtId="0" fontId="14" fillId="2" borderId="4" xfId="0" applyFont="1" applyFill="1" applyBorder="1" applyAlignment="1" applyProtection="1"/>
    <xf numFmtId="0" fontId="15" fillId="0" borderId="1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/>
    </xf>
    <xf numFmtId="4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/>
    <xf numFmtId="4" fontId="11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4" fontId="15" fillId="2" borderId="10" xfId="0" applyNumberFormat="1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left" vertical="center"/>
    </xf>
    <xf numFmtId="4" fontId="15" fillId="2" borderId="11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/>
    </xf>
    <xf numFmtId="4" fontId="8" fillId="0" borderId="8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15" fillId="0" borderId="0" xfId="0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center" vertical="center" wrapText="1"/>
    </xf>
    <xf numFmtId="2" fontId="3" fillId="3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vertical="center" wrapText="1"/>
    </xf>
    <xf numFmtId="4" fontId="8" fillId="0" borderId="8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 applyProtection="1">
      <alignment horizontal="left" vertical="center"/>
    </xf>
    <xf numFmtId="0" fontId="17" fillId="3" borderId="9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/>
    <xf numFmtId="0" fontId="16" fillId="3" borderId="9" xfId="0" applyFont="1" applyFill="1" applyBorder="1" applyAlignment="1" applyProtection="1"/>
    <xf numFmtId="0" fontId="8" fillId="0" borderId="1" xfId="0" applyFont="1" applyBorder="1" applyAlignment="1" applyProtection="1">
      <alignment wrapText="1"/>
    </xf>
    <xf numFmtId="4" fontId="8" fillId="0" borderId="1" xfId="0" applyNumberFormat="1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/>
    <xf numFmtId="0" fontId="8" fillId="0" borderId="1" xfId="0" applyFont="1" applyBorder="1" applyAlignment="1" applyProtection="1">
      <alignment vertical="top" wrapText="1"/>
    </xf>
    <xf numFmtId="4" fontId="8" fillId="0" borderId="1" xfId="0" applyNumberFormat="1" applyFont="1" applyBorder="1" applyAlignment="1" applyProtection="1">
      <alignment vertical="center"/>
    </xf>
    <xf numFmtId="0" fontId="17" fillId="3" borderId="9" xfId="0" applyFont="1" applyFill="1" applyBorder="1" applyAlignment="1" applyProtection="1">
      <alignment horizontal="center"/>
    </xf>
    <xf numFmtId="0" fontId="16" fillId="3" borderId="9" xfId="0" applyFont="1" applyFill="1" applyBorder="1" applyAlignment="1" applyProtection="1">
      <alignment horizontal="center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right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5" fillId="0" borderId="13" xfId="0" applyFont="1" applyBorder="1" applyAlignment="1" applyProtection="1"/>
    <xf numFmtId="0" fontId="15" fillId="0" borderId="13" xfId="0" applyFont="1" applyBorder="1" applyAlignment="1" applyProtection="1">
      <alignment horizontal="center" vertical="center"/>
    </xf>
    <xf numFmtId="4" fontId="15" fillId="0" borderId="13" xfId="0" applyNumberFormat="1" applyFont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</xf>
    <xf numFmtId="4" fontId="15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left" vertical="center"/>
    </xf>
    <xf numFmtId="0" fontId="15" fillId="4" borderId="12" xfId="0" applyFont="1" applyFill="1" applyBorder="1" applyAlignment="1" applyProtection="1">
      <alignment horizontal="center" vertical="center"/>
    </xf>
    <xf numFmtId="4" fontId="15" fillId="2" borderId="15" xfId="0" applyNumberFormat="1" applyFont="1" applyFill="1" applyBorder="1" applyAlignment="1" applyProtection="1">
      <alignment horizontal="center" vertical="center"/>
    </xf>
    <xf numFmtId="4" fontId="15" fillId="2" borderId="14" xfId="0" applyNumberFormat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left" vertical="center"/>
    </xf>
    <xf numFmtId="4" fontId="11" fillId="0" borderId="13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center" vertical="center"/>
    </xf>
    <xf numFmtId="4" fontId="8" fillId="0" borderId="13" xfId="0" applyNumberFormat="1" applyFont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4" fontId="8" fillId="4" borderId="8" xfId="0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4" fontId="8" fillId="4" borderId="1" xfId="0" applyNumberFormat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4" fontId="8" fillId="4" borderId="13" xfId="0" applyNumberFormat="1" applyFont="1" applyFill="1" applyBorder="1" applyAlignment="1" applyProtection="1">
      <alignment horizontal="center" vertical="center"/>
    </xf>
    <xf numFmtId="4" fontId="8" fillId="4" borderId="8" xfId="0" applyNumberFormat="1" applyFont="1" applyFill="1" applyBorder="1" applyAlignment="1" applyProtection="1">
      <alignment horizontal="center" vertical="center"/>
    </xf>
    <xf numFmtId="0" fontId="15" fillId="4" borderId="17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4" fontId="8" fillId="4" borderId="17" xfId="0" applyNumberFormat="1" applyFont="1" applyFill="1" applyBorder="1" applyAlignment="1" applyProtection="1">
      <alignment horizontal="center" vertical="center"/>
    </xf>
    <xf numFmtId="4" fontId="11" fillId="4" borderId="17" xfId="0" applyNumberFormat="1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center" vertical="center"/>
    </xf>
    <xf numFmtId="4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left" vertical="center"/>
    </xf>
    <xf numFmtId="4" fontId="8" fillId="2" borderId="11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4" fontId="8" fillId="4" borderId="1" xfId="0" applyNumberFormat="1" applyFont="1" applyFill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center" vertical="center" wrapText="1"/>
    </xf>
    <xf numFmtId="4" fontId="8" fillId="4" borderId="17" xfId="0" applyNumberFormat="1" applyFont="1" applyFill="1" applyBorder="1" applyAlignment="1" applyProtection="1">
      <alignment horizontal="center" vertical="center" wrapText="1"/>
    </xf>
    <xf numFmtId="0" fontId="15" fillId="4" borderId="6" xfId="0" applyFont="1" applyFill="1" applyBorder="1" applyAlignment="1" applyProtection="1">
      <alignment horizontal="center" vertical="center"/>
    </xf>
    <xf numFmtId="0" fontId="11" fillId="4" borderId="10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4" fontId="11" fillId="4" borderId="13" xfId="0" applyNumberFormat="1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left" vertical="center"/>
    </xf>
    <xf numFmtId="0" fontId="8" fillId="4" borderId="10" xfId="0" applyFont="1" applyFill="1" applyBorder="1" applyAlignment="1" applyProtection="1">
      <alignment horizontal="left" vertical="center"/>
    </xf>
    <xf numFmtId="4" fontId="11" fillId="4" borderId="15" xfId="0" applyNumberFormat="1" applyFont="1" applyFill="1" applyBorder="1" applyAlignment="1" applyProtection="1">
      <alignment horizontal="center" vertical="center"/>
    </xf>
    <xf numFmtId="4" fontId="11" fillId="4" borderId="14" xfId="0" applyNumberFormat="1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left" vertical="center"/>
    </xf>
    <xf numFmtId="4" fontId="8" fillId="4" borderId="15" xfId="0" applyNumberFormat="1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/>
    <xf numFmtId="0" fontId="19" fillId="0" borderId="10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/>
    <xf numFmtId="4" fontId="19" fillId="0" borderId="10" xfId="0" applyNumberFormat="1" applyFont="1" applyBorder="1" applyAlignment="1" applyProtection="1"/>
    <xf numFmtId="4" fontId="19" fillId="0" borderId="11" xfId="0" applyNumberFormat="1" applyFont="1" applyBorder="1" applyAlignment="1" applyProtection="1"/>
    <xf numFmtId="4" fontId="11" fillId="0" borderId="16" xfId="0" applyNumberFormat="1" applyFont="1" applyBorder="1" applyAlignment="1" applyProtection="1">
      <alignment horizontal="center" vertical="center"/>
    </xf>
    <xf numFmtId="4" fontId="15" fillId="4" borderId="17" xfId="0" applyNumberFormat="1" applyFont="1" applyFill="1" applyBorder="1" applyAlignment="1" applyProtection="1">
      <alignment horizontal="center" vertical="center"/>
    </xf>
    <xf numFmtId="4" fontId="13" fillId="0" borderId="14" xfId="0" applyNumberFormat="1" applyFont="1" applyBorder="1" applyAlignment="1" applyProtection="1">
      <alignment horizontal="center" vertical="center"/>
    </xf>
    <xf numFmtId="4" fontId="15" fillId="4" borderId="19" xfId="0" applyNumberFormat="1" applyFont="1" applyFill="1" applyBorder="1" applyAlignment="1" applyProtection="1">
      <alignment horizontal="center" vertical="center"/>
    </xf>
    <xf numFmtId="0" fontId="15" fillId="4" borderId="9" xfId="0" applyFont="1" applyFill="1" applyBorder="1" applyAlignment="1" applyProtection="1">
      <alignment horizontal="left" vertical="center"/>
    </xf>
    <xf numFmtId="4" fontId="13" fillId="4" borderId="14" xfId="0" applyNumberFormat="1" applyFont="1" applyFill="1" applyBorder="1" applyAlignment="1" applyProtection="1">
      <alignment horizontal="center" vertical="center"/>
    </xf>
    <xf numFmtId="0" fontId="20" fillId="0" borderId="15" xfId="0" applyFont="1" applyBorder="1" applyAlignment="1" applyProtection="1"/>
    <xf numFmtId="0" fontId="19" fillId="0" borderId="7" xfId="0" applyFont="1" applyBorder="1" applyAlignment="1" applyProtection="1">
      <alignment horizontal="left"/>
    </xf>
    <xf numFmtId="4" fontId="21" fillId="0" borderId="14" xfId="0" applyNumberFormat="1" applyFont="1" applyBorder="1" applyAlignment="1" applyProtection="1"/>
    <xf numFmtId="0" fontId="22" fillId="0" borderId="0" xfId="0" applyFont="1" applyAlignment="1" applyProtection="1"/>
    <xf numFmtId="0" fontId="13" fillId="2" borderId="6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3"/>
  <sheetViews>
    <sheetView tabSelected="1" zoomScale="86" zoomScaleNormal="86" workbookViewId="0">
      <selection activeCell="B4" sqref="B4"/>
    </sheetView>
  </sheetViews>
  <sheetFormatPr defaultColWidth="14.25" defaultRowHeight="14.25"/>
  <cols>
    <col min="1" max="1" width="4.625" style="1" customWidth="1"/>
    <col min="2" max="2" width="78.25" style="1" customWidth="1"/>
    <col min="3" max="3" width="6.375" style="1" customWidth="1"/>
    <col min="4" max="4" width="8.375" style="1" customWidth="1"/>
    <col min="5" max="5" width="9.875" style="1" customWidth="1"/>
    <col min="6" max="6" width="16.75" style="1" customWidth="1"/>
    <col min="7" max="7" width="27.5" style="1" customWidth="1"/>
    <col min="8" max="8" width="6.375" style="1" customWidth="1"/>
    <col min="9" max="9" width="7.375" style="1" customWidth="1"/>
    <col min="10" max="10" width="9.5" style="1" customWidth="1"/>
    <col min="11" max="11" width="13" style="1" customWidth="1"/>
    <col min="12" max="16" width="8.75" style="1" customWidth="1"/>
  </cols>
  <sheetData>
    <row r="1" spans="1:22" ht="20.100000000000001" customHeight="1">
      <c r="A1" s="2" t="s">
        <v>218</v>
      </c>
      <c r="B1" s="3"/>
      <c r="C1" s="3"/>
      <c r="D1" s="4"/>
      <c r="E1" s="4"/>
      <c r="F1" s="5"/>
      <c r="G1" s="3"/>
      <c r="H1" s="3"/>
      <c r="I1" s="3"/>
      <c r="J1" s="4"/>
      <c r="K1" s="6"/>
      <c r="L1" s="6"/>
    </row>
    <row r="2" spans="1:22" ht="20.100000000000001" customHeight="1">
      <c r="A2" s="2" t="s">
        <v>0</v>
      </c>
      <c r="B2" s="3" t="s">
        <v>219</v>
      </c>
      <c r="C2" s="3"/>
      <c r="D2" s="4"/>
      <c r="E2" s="4"/>
      <c r="F2" s="5"/>
      <c r="G2" s="3"/>
      <c r="H2" s="3"/>
      <c r="I2" s="3"/>
      <c r="J2" s="4"/>
      <c r="K2" s="6"/>
      <c r="L2" s="6"/>
    </row>
    <row r="3" spans="1:22" ht="20.100000000000001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6"/>
      <c r="L3" s="6"/>
    </row>
    <row r="4" spans="1:22" ht="20.100000000000001" customHeight="1">
      <c r="A4" s="2"/>
      <c r="B4" s="3"/>
      <c r="C4" s="3"/>
      <c r="D4" s="4"/>
      <c r="E4" s="4"/>
      <c r="F4" s="5"/>
      <c r="G4" s="3"/>
      <c r="H4" s="3"/>
      <c r="I4" s="3"/>
      <c r="J4" s="4"/>
      <c r="K4" s="6"/>
      <c r="L4" s="6"/>
    </row>
    <row r="5" spans="1:22" ht="20.100000000000001" customHeight="1">
      <c r="A5" s="2" t="s">
        <v>1</v>
      </c>
      <c r="B5" s="3"/>
      <c r="C5" s="3"/>
      <c r="D5" s="4"/>
      <c r="E5" s="4"/>
      <c r="F5" s="5"/>
      <c r="G5" s="3"/>
      <c r="H5" s="3"/>
      <c r="I5" s="3"/>
      <c r="J5" s="4"/>
      <c r="K5" s="6"/>
      <c r="L5" s="6"/>
    </row>
    <row r="6" spans="1:22" ht="20.100000000000001" customHeight="1">
      <c r="A6" s="161" t="s">
        <v>216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</row>
    <row r="7" spans="1:22" ht="20.100000000000001" customHeight="1">
      <c r="A7" s="162" t="s">
        <v>217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</row>
    <row r="8" spans="1:22" ht="29.25" customHeight="1">
      <c r="A8" s="7" t="s">
        <v>2</v>
      </c>
      <c r="B8" s="7" t="s">
        <v>3</v>
      </c>
      <c r="C8" s="7" t="s">
        <v>4</v>
      </c>
      <c r="D8" s="7" t="s">
        <v>5</v>
      </c>
      <c r="E8" s="8" t="s">
        <v>6</v>
      </c>
      <c r="F8" s="7" t="s">
        <v>7</v>
      </c>
      <c r="G8" s="7" t="s">
        <v>8</v>
      </c>
      <c r="H8" s="8" t="s">
        <v>4</v>
      </c>
      <c r="I8" s="7" t="s">
        <v>5</v>
      </c>
      <c r="J8" s="7" t="s">
        <v>9</v>
      </c>
      <c r="K8" s="7" t="s">
        <v>10</v>
      </c>
    </row>
    <row r="9" spans="1:22" ht="20.100000000000001" customHeight="1">
      <c r="A9" s="9"/>
      <c r="B9" s="163" t="s">
        <v>71</v>
      </c>
      <c r="C9" s="163"/>
      <c r="D9" s="163"/>
      <c r="E9" s="163"/>
      <c r="F9" s="10"/>
      <c r="G9" s="11"/>
      <c r="H9" s="12"/>
      <c r="I9" s="13"/>
      <c r="J9" s="13"/>
      <c r="K9" s="14"/>
    </row>
    <row r="10" spans="1:22" ht="20.100000000000001" customHeight="1">
      <c r="A10" s="15">
        <v>1</v>
      </c>
      <c r="B10" s="16" t="s">
        <v>50</v>
      </c>
      <c r="C10" s="15" t="s">
        <v>51</v>
      </c>
      <c r="D10" s="17">
        <v>4</v>
      </c>
      <c r="E10" s="17"/>
      <c r="F10" s="17">
        <f>E10*D10</f>
        <v>0</v>
      </c>
      <c r="G10" s="18"/>
      <c r="H10" s="15"/>
      <c r="I10" s="15"/>
      <c r="J10" s="15"/>
      <c r="K10" s="19"/>
    </row>
    <row r="11" spans="1:22" ht="20.100000000000001" customHeight="1">
      <c r="A11" s="15"/>
      <c r="B11" s="16"/>
      <c r="C11" s="15"/>
      <c r="D11" s="17"/>
      <c r="E11" s="17"/>
      <c r="F11" s="17"/>
      <c r="G11" s="18"/>
      <c r="H11" s="15"/>
      <c r="I11" s="15"/>
      <c r="J11" s="15"/>
      <c r="K11" s="19"/>
    </row>
    <row r="12" spans="1:22" ht="29.25" customHeight="1">
      <c r="A12" s="15">
        <v>2</v>
      </c>
      <c r="B12" s="16" t="s">
        <v>53</v>
      </c>
      <c r="C12" s="15" t="s">
        <v>12</v>
      </c>
      <c r="D12" s="17">
        <v>33</v>
      </c>
      <c r="E12" s="17"/>
      <c r="F12" s="17">
        <f>E12*D12</f>
        <v>0</v>
      </c>
      <c r="G12" s="61" t="s">
        <v>57</v>
      </c>
      <c r="H12" s="16" t="s">
        <v>16</v>
      </c>
      <c r="I12" s="15">
        <v>13</v>
      </c>
      <c r="J12" s="17"/>
      <c r="K12" s="17">
        <f>J12*I12</f>
        <v>0</v>
      </c>
      <c r="L12" s="57"/>
      <c r="M12" s="58"/>
      <c r="N12" s="59"/>
      <c r="O12" s="59"/>
      <c r="P12" s="59"/>
      <c r="Q12" s="60"/>
      <c r="R12" s="1"/>
      <c r="S12" s="1"/>
      <c r="T12" s="1"/>
      <c r="U12" s="1"/>
      <c r="V12" s="1"/>
    </row>
    <row r="13" spans="1:22" ht="20.100000000000001" customHeight="1">
      <c r="A13" s="15"/>
      <c r="B13" s="16"/>
      <c r="C13" s="15"/>
      <c r="D13" s="17"/>
      <c r="E13" s="17"/>
      <c r="F13" s="17"/>
      <c r="G13" s="61" t="s">
        <v>58</v>
      </c>
      <c r="H13" s="16" t="s">
        <v>16</v>
      </c>
      <c r="I13" s="15">
        <v>13</v>
      </c>
      <c r="J13" s="17"/>
      <c r="K13" s="17">
        <f>J13*I13</f>
        <v>0</v>
      </c>
      <c r="L13" s="57"/>
      <c r="M13" s="58"/>
      <c r="N13" s="59"/>
      <c r="O13" s="59"/>
      <c r="P13" s="59"/>
      <c r="Q13" s="60"/>
      <c r="R13" s="1"/>
      <c r="S13" s="1"/>
      <c r="T13" s="1"/>
      <c r="U13" s="1"/>
      <c r="V13" s="1"/>
    </row>
    <row r="14" spans="1:22" ht="20.100000000000001" customHeight="1">
      <c r="A14" s="15"/>
      <c r="B14" s="16"/>
      <c r="C14" s="15"/>
      <c r="D14" s="17"/>
      <c r="E14" s="17"/>
      <c r="F14" s="17"/>
      <c r="G14" s="61" t="s">
        <v>47</v>
      </c>
      <c r="H14" s="16" t="s">
        <v>16</v>
      </c>
      <c r="I14" s="15">
        <v>50</v>
      </c>
      <c r="J14" s="17"/>
      <c r="K14" s="17">
        <f>J14*I14</f>
        <v>0</v>
      </c>
      <c r="L14" s="57"/>
      <c r="M14" s="58"/>
      <c r="N14" s="59"/>
      <c r="O14" s="59"/>
      <c r="P14" s="59"/>
      <c r="Q14" s="60"/>
      <c r="R14" s="1"/>
      <c r="S14" s="1"/>
      <c r="T14" s="1"/>
      <c r="U14" s="1"/>
      <c r="V14" s="1"/>
    </row>
    <row r="15" spans="1:22" ht="20.100000000000001" customHeight="1">
      <c r="A15" s="15"/>
      <c r="B15" s="16"/>
      <c r="C15" s="15"/>
      <c r="D15" s="17"/>
      <c r="E15" s="17"/>
      <c r="F15" s="17"/>
      <c r="G15" s="61" t="s">
        <v>59</v>
      </c>
      <c r="H15" s="16" t="s">
        <v>16</v>
      </c>
      <c r="I15" s="15">
        <v>1</v>
      </c>
      <c r="J15" s="17"/>
      <c r="K15" s="17"/>
    </row>
    <row r="16" spans="1:22" ht="20.100000000000001" customHeight="1">
      <c r="A16" s="15"/>
      <c r="B16" s="16"/>
      <c r="C16" s="15"/>
      <c r="D16" s="17"/>
      <c r="E16" s="17"/>
      <c r="F16" s="17"/>
      <c r="G16" s="18" t="s">
        <v>60</v>
      </c>
      <c r="H16" s="15" t="s">
        <v>12</v>
      </c>
      <c r="I16" s="15">
        <v>35</v>
      </c>
      <c r="J16" s="15"/>
      <c r="K16" s="20">
        <f>J16*I16</f>
        <v>0</v>
      </c>
    </row>
    <row r="17" spans="1:11" ht="20.100000000000001" customHeight="1">
      <c r="A17" s="15"/>
      <c r="B17" s="16"/>
      <c r="C17" s="15"/>
      <c r="D17" s="17"/>
      <c r="E17" s="17"/>
      <c r="F17" s="17"/>
      <c r="G17" s="18" t="s">
        <v>61</v>
      </c>
      <c r="H17" s="15" t="s">
        <v>16</v>
      </c>
      <c r="I17" s="15">
        <v>14</v>
      </c>
      <c r="J17" s="15"/>
      <c r="K17" s="20">
        <f>J17*I17</f>
        <v>0</v>
      </c>
    </row>
    <row r="18" spans="1:11" ht="20.100000000000001" customHeight="1">
      <c r="A18" s="15">
        <v>3</v>
      </c>
      <c r="B18" s="16" t="s">
        <v>54</v>
      </c>
      <c r="C18" s="15" t="s">
        <v>16</v>
      </c>
      <c r="D18" s="17">
        <v>1</v>
      </c>
      <c r="E18" s="17"/>
      <c r="F18" s="17">
        <f>E18*D18</f>
        <v>0</v>
      </c>
      <c r="G18" s="18" t="s">
        <v>13</v>
      </c>
      <c r="H18" s="15" t="s">
        <v>14</v>
      </c>
      <c r="I18" s="15">
        <v>1</v>
      </c>
      <c r="J18" s="15"/>
      <c r="K18" s="20">
        <f t="shared" ref="K18:K27" si="0">J18*I18</f>
        <v>0</v>
      </c>
    </row>
    <row r="19" spans="1:11" ht="20.100000000000001" customHeight="1">
      <c r="A19" s="15"/>
      <c r="B19" s="16"/>
      <c r="C19" s="15"/>
      <c r="D19" s="17"/>
      <c r="E19" s="17"/>
      <c r="F19" s="17"/>
      <c r="G19" s="18" t="s">
        <v>15</v>
      </c>
      <c r="H19" s="15" t="s">
        <v>14</v>
      </c>
      <c r="I19" s="15">
        <v>1</v>
      </c>
      <c r="J19" s="15"/>
      <c r="K19" s="20">
        <f t="shared" si="0"/>
        <v>0</v>
      </c>
    </row>
    <row r="20" spans="1:11" ht="20.100000000000001" customHeight="1">
      <c r="A20" s="15"/>
      <c r="B20" s="21"/>
      <c r="C20" s="15"/>
      <c r="D20" s="17"/>
      <c r="E20" s="17"/>
      <c r="F20" s="17"/>
      <c r="G20" s="18" t="s">
        <v>55</v>
      </c>
      <c r="H20" s="15" t="s">
        <v>16</v>
      </c>
      <c r="I20" s="15">
        <v>3</v>
      </c>
      <c r="J20" s="15"/>
      <c r="K20" s="20">
        <f t="shared" si="0"/>
        <v>0</v>
      </c>
    </row>
    <row r="21" spans="1:11" ht="20.100000000000001" customHeight="1">
      <c r="A21" s="15"/>
      <c r="B21" s="21"/>
      <c r="C21" s="15"/>
      <c r="D21" s="17"/>
      <c r="E21" s="17"/>
      <c r="F21" s="17"/>
      <c r="G21" s="18" t="s">
        <v>56</v>
      </c>
      <c r="H21" s="15" t="s">
        <v>16</v>
      </c>
      <c r="I21" s="15">
        <v>1</v>
      </c>
      <c r="J21" s="15"/>
      <c r="K21" s="20"/>
    </row>
    <row r="22" spans="1:11" ht="20.100000000000001" customHeight="1">
      <c r="A22" s="15"/>
      <c r="B22" s="21"/>
      <c r="C22" s="15"/>
      <c r="D22" s="17"/>
      <c r="E22" s="17"/>
      <c r="F22" s="17"/>
      <c r="G22" s="18" t="s">
        <v>17</v>
      </c>
      <c r="H22" s="15" t="s">
        <v>16</v>
      </c>
      <c r="I22" s="15">
        <v>1</v>
      </c>
      <c r="J22" s="15"/>
      <c r="K22" s="20">
        <f t="shared" si="0"/>
        <v>0</v>
      </c>
    </row>
    <row r="23" spans="1:11" ht="20.100000000000001" customHeight="1">
      <c r="A23" s="15"/>
      <c r="B23" s="21"/>
      <c r="C23" s="15"/>
      <c r="D23" s="17"/>
      <c r="E23" s="17"/>
      <c r="F23" s="17"/>
      <c r="G23" s="18" t="s">
        <v>62</v>
      </c>
      <c r="H23" s="15" t="s">
        <v>21</v>
      </c>
      <c r="I23" s="15">
        <v>26</v>
      </c>
      <c r="J23" s="15"/>
      <c r="K23" s="20">
        <f>J23*I23</f>
        <v>0</v>
      </c>
    </row>
    <row r="24" spans="1:11" ht="20.100000000000001" customHeight="1">
      <c r="A24" s="15"/>
      <c r="B24" s="21"/>
      <c r="C24" s="15"/>
      <c r="D24" s="17"/>
      <c r="E24" s="17"/>
      <c r="F24" s="17"/>
      <c r="G24" s="18" t="s">
        <v>27</v>
      </c>
      <c r="H24" s="15" t="s">
        <v>11</v>
      </c>
      <c r="I24" s="15">
        <v>0.15</v>
      </c>
      <c r="J24" s="15"/>
      <c r="K24" s="20">
        <f>J24*I24</f>
        <v>0</v>
      </c>
    </row>
    <row r="25" spans="1:11" ht="20.100000000000001" customHeight="1">
      <c r="A25" s="15"/>
      <c r="B25" s="21"/>
      <c r="C25" s="15"/>
      <c r="D25" s="17"/>
      <c r="E25" s="17"/>
      <c r="F25" s="17"/>
      <c r="G25" s="18" t="s">
        <v>63</v>
      </c>
      <c r="H25" s="15" t="s">
        <v>11</v>
      </c>
      <c r="I25" s="15">
        <v>0.2</v>
      </c>
      <c r="J25" s="15"/>
      <c r="K25" s="20">
        <f>J25*I25</f>
        <v>0</v>
      </c>
    </row>
    <row r="26" spans="1:11" ht="28.5" customHeight="1">
      <c r="A26" s="15">
        <v>4</v>
      </c>
      <c r="B26" s="21" t="s">
        <v>52</v>
      </c>
      <c r="C26" s="22" t="s">
        <v>16</v>
      </c>
      <c r="D26" s="17">
        <v>2</v>
      </c>
      <c r="E26" s="17"/>
      <c r="F26" s="17">
        <f>E26*D26</f>
        <v>0</v>
      </c>
      <c r="G26" s="18" t="s">
        <v>18</v>
      </c>
      <c r="H26" s="15" t="s">
        <v>19</v>
      </c>
      <c r="I26" s="15">
        <v>3</v>
      </c>
      <c r="J26" s="15"/>
      <c r="K26" s="20">
        <f t="shared" si="0"/>
        <v>0</v>
      </c>
    </row>
    <row r="27" spans="1:11" ht="30.75" customHeight="1">
      <c r="A27" s="23"/>
      <c r="B27" s="21"/>
      <c r="C27" s="22"/>
      <c r="D27" s="17"/>
      <c r="E27" s="17"/>
      <c r="F27" s="17"/>
      <c r="G27" s="18" t="s">
        <v>20</v>
      </c>
      <c r="H27" s="15" t="s">
        <v>19</v>
      </c>
      <c r="I27" s="15">
        <v>3</v>
      </c>
      <c r="J27" s="15"/>
      <c r="K27" s="20">
        <f t="shared" si="0"/>
        <v>0</v>
      </c>
    </row>
    <row r="28" spans="1:11" ht="20.100000000000001" customHeight="1">
      <c r="A28" s="23">
        <v>5</v>
      </c>
      <c r="B28" s="21" t="s">
        <v>64</v>
      </c>
      <c r="C28" s="22" t="s">
        <v>51</v>
      </c>
      <c r="D28" s="17">
        <v>1</v>
      </c>
      <c r="E28" s="17"/>
      <c r="F28" s="17"/>
      <c r="G28" s="18" t="s">
        <v>65</v>
      </c>
      <c r="H28" s="22" t="s">
        <v>16</v>
      </c>
      <c r="I28" s="22">
        <v>1</v>
      </c>
      <c r="J28" s="17"/>
      <c r="K28" s="24"/>
    </row>
    <row r="29" spans="1:11" ht="20.100000000000001" customHeight="1">
      <c r="A29" s="23"/>
      <c r="B29" s="21"/>
      <c r="C29" s="22"/>
      <c r="D29" s="17"/>
      <c r="E29" s="17"/>
      <c r="F29" s="17"/>
      <c r="G29" s="18" t="s">
        <v>66</v>
      </c>
      <c r="H29" s="15" t="s">
        <v>16</v>
      </c>
      <c r="I29" s="15">
        <v>2</v>
      </c>
      <c r="J29" s="17"/>
      <c r="K29" s="24">
        <f>J29*I29</f>
        <v>0</v>
      </c>
    </row>
    <row r="30" spans="1:11" ht="20.100000000000001" customHeight="1">
      <c r="A30" s="23"/>
      <c r="B30" s="21"/>
      <c r="C30" s="22"/>
      <c r="D30" s="17"/>
      <c r="E30" s="17"/>
      <c r="F30" s="17"/>
      <c r="G30" s="18" t="s">
        <v>67</v>
      </c>
      <c r="H30" s="22" t="s">
        <v>49</v>
      </c>
      <c r="I30" s="22">
        <v>20</v>
      </c>
      <c r="J30" s="17"/>
      <c r="K30" s="24">
        <f>J30*I30</f>
        <v>0</v>
      </c>
    </row>
    <row r="31" spans="1:11" ht="20.100000000000001" customHeight="1">
      <c r="A31" s="23"/>
      <c r="B31" s="21"/>
      <c r="C31" s="22"/>
      <c r="D31" s="17"/>
      <c r="E31" s="17"/>
      <c r="F31" s="17"/>
      <c r="G31" s="18" t="s">
        <v>68</v>
      </c>
      <c r="H31" s="22" t="s">
        <v>49</v>
      </c>
      <c r="I31" s="22">
        <v>30</v>
      </c>
      <c r="J31" s="17"/>
      <c r="K31" s="24">
        <f>J31*I31</f>
        <v>0</v>
      </c>
    </row>
    <row r="32" spans="1:11" ht="20.100000000000001" customHeight="1">
      <c r="A32" s="23"/>
      <c r="B32" s="21"/>
      <c r="C32" s="22"/>
      <c r="D32" s="17"/>
      <c r="E32" s="17"/>
      <c r="F32" s="17"/>
      <c r="G32" s="18" t="s">
        <v>69</v>
      </c>
      <c r="H32" s="22" t="s">
        <v>16</v>
      </c>
      <c r="I32" s="22">
        <v>2</v>
      </c>
      <c r="J32" s="17"/>
      <c r="K32" s="24">
        <f>J32*I32</f>
        <v>0</v>
      </c>
    </row>
    <row r="33" spans="1:11" ht="20.100000000000001" customHeight="1">
      <c r="A33" s="23"/>
      <c r="B33" s="21"/>
      <c r="C33" s="22"/>
      <c r="D33" s="17"/>
      <c r="E33" s="17"/>
      <c r="F33" s="17"/>
      <c r="G33" s="18"/>
      <c r="H33" s="22"/>
      <c r="I33" s="22"/>
      <c r="J33" s="17"/>
      <c r="K33" s="24"/>
    </row>
    <row r="34" spans="1:11" ht="20.100000000000001" customHeight="1">
      <c r="A34" s="23"/>
      <c r="B34" s="25"/>
      <c r="C34" s="26"/>
      <c r="D34" s="26"/>
      <c r="E34" s="27" t="s">
        <v>22</v>
      </c>
      <c r="F34" s="28">
        <f>SUM(F10:F33)</f>
        <v>0</v>
      </c>
      <c r="G34" s="18"/>
      <c r="H34" s="25"/>
      <c r="I34" s="29"/>
      <c r="J34" s="30" t="s">
        <v>22</v>
      </c>
      <c r="K34" s="31">
        <f>SUM(K10:K33)</f>
        <v>0</v>
      </c>
    </row>
    <row r="35" spans="1:11" ht="20.100000000000001" customHeight="1">
      <c r="A35" s="159" t="s">
        <v>70</v>
      </c>
      <c r="B35" s="159"/>
      <c r="C35" s="159"/>
      <c r="D35" s="159"/>
      <c r="E35" s="159"/>
      <c r="F35" s="32"/>
      <c r="G35" s="33"/>
      <c r="H35" s="32"/>
      <c r="I35" s="32"/>
      <c r="J35" s="32"/>
      <c r="K35" s="34"/>
    </row>
    <row r="36" spans="1:11" ht="20.100000000000001" customHeight="1">
      <c r="A36" s="50">
        <v>1</v>
      </c>
      <c r="B36" s="62" t="s">
        <v>73</v>
      </c>
      <c r="C36" s="50" t="s">
        <v>11</v>
      </c>
      <c r="D36" s="51">
        <v>128</v>
      </c>
      <c r="E36" s="63"/>
      <c r="F36" s="63">
        <f>E36*D36</f>
        <v>0</v>
      </c>
      <c r="G36" s="49" t="s">
        <v>81</v>
      </c>
      <c r="H36" s="64" t="s">
        <v>35</v>
      </c>
      <c r="I36" s="63">
        <v>1</v>
      </c>
      <c r="J36" s="63"/>
      <c r="K36" s="63">
        <f>J36*I36</f>
        <v>0</v>
      </c>
    </row>
    <row r="37" spans="1:11" ht="20.100000000000001" customHeight="1">
      <c r="A37" s="50"/>
      <c r="B37" s="62"/>
      <c r="C37" s="50"/>
      <c r="D37" s="51"/>
      <c r="E37" s="63"/>
      <c r="F37" s="63"/>
      <c r="G37" s="40"/>
      <c r="H37" s="41"/>
      <c r="I37" s="24"/>
      <c r="J37" s="24"/>
      <c r="K37" s="24"/>
    </row>
    <row r="38" spans="1:11" ht="20.100000000000001" customHeight="1">
      <c r="A38" s="41">
        <v>2</v>
      </c>
      <c r="B38" s="65" t="s">
        <v>74</v>
      </c>
      <c r="C38" s="41" t="s">
        <v>11</v>
      </c>
      <c r="D38" s="24">
        <v>18.5</v>
      </c>
      <c r="E38" s="24"/>
      <c r="F38" s="24">
        <f>E38*D38</f>
        <v>0</v>
      </c>
      <c r="G38" s="40"/>
      <c r="H38" s="41"/>
      <c r="I38" s="24"/>
      <c r="J38" s="24"/>
      <c r="K38" s="24"/>
    </row>
    <row r="39" spans="1:11" ht="20.100000000000001" customHeight="1">
      <c r="A39" s="41"/>
      <c r="B39" s="65"/>
      <c r="C39" s="41"/>
      <c r="D39" s="24"/>
      <c r="E39" s="24"/>
      <c r="F39" s="24"/>
      <c r="G39" s="40"/>
      <c r="H39" s="41"/>
      <c r="I39" s="24"/>
      <c r="J39" s="24"/>
      <c r="K39" s="24"/>
    </row>
    <row r="40" spans="1:11" ht="20.100000000000001" customHeight="1">
      <c r="A40" s="41">
        <v>3</v>
      </c>
      <c r="B40" s="66" t="s">
        <v>72</v>
      </c>
      <c r="C40" s="41" t="s">
        <v>21</v>
      </c>
      <c r="D40" s="24">
        <v>38</v>
      </c>
      <c r="E40" s="24"/>
      <c r="F40" s="24">
        <f>E40*D40</f>
        <v>0</v>
      </c>
      <c r="G40" s="40" t="s">
        <v>82</v>
      </c>
      <c r="H40" s="41" t="s">
        <v>37</v>
      </c>
      <c r="I40" s="24">
        <v>5</v>
      </c>
      <c r="J40" s="24"/>
      <c r="K40" s="24">
        <f>J40*I40</f>
        <v>0</v>
      </c>
    </row>
    <row r="41" spans="1:11" ht="20.100000000000001" customHeight="1">
      <c r="A41" s="41"/>
      <c r="B41" s="66"/>
      <c r="C41" s="41"/>
      <c r="D41" s="24"/>
      <c r="E41" s="24"/>
      <c r="F41" s="24"/>
      <c r="G41" s="40"/>
      <c r="H41" s="41"/>
      <c r="I41" s="24"/>
      <c r="J41" s="24"/>
      <c r="K41" s="24"/>
    </row>
    <row r="42" spans="1:11" ht="20.100000000000001" customHeight="1">
      <c r="A42" s="41">
        <v>4</v>
      </c>
      <c r="B42" s="66" t="s">
        <v>75</v>
      </c>
      <c r="C42" s="41" t="s">
        <v>21</v>
      </c>
      <c r="D42" s="24">
        <v>36</v>
      </c>
      <c r="E42" s="24"/>
      <c r="F42" s="24">
        <f>E42*D42</f>
        <v>0</v>
      </c>
      <c r="G42" s="40" t="s">
        <v>144</v>
      </c>
      <c r="H42" s="41" t="s">
        <v>21</v>
      </c>
      <c r="I42" s="24">
        <v>40</v>
      </c>
      <c r="J42" s="24"/>
      <c r="K42" s="24">
        <f>J42*I42</f>
        <v>0</v>
      </c>
    </row>
    <row r="43" spans="1:11" ht="20.100000000000001" customHeight="1">
      <c r="A43" s="41"/>
      <c r="B43" s="66"/>
      <c r="C43" s="41"/>
      <c r="D43" s="24"/>
      <c r="E43" s="24"/>
      <c r="F43" s="24"/>
      <c r="G43" s="40"/>
      <c r="H43" s="41"/>
      <c r="I43" s="24"/>
      <c r="J43" s="24"/>
      <c r="K43" s="24"/>
    </row>
    <row r="44" spans="1:11" ht="20.100000000000001" customHeight="1">
      <c r="A44" s="41">
        <v>5</v>
      </c>
      <c r="B44" s="66" t="s">
        <v>89</v>
      </c>
      <c r="C44" s="41" t="s">
        <v>11</v>
      </c>
      <c r="D44" s="24">
        <v>18</v>
      </c>
      <c r="E44" s="24"/>
      <c r="F44" s="24">
        <f>E44*D44</f>
        <v>0</v>
      </c>
      <c r="G44" s="40" t="s">
        <v>83</v>
      </c>
      <c r="H44" s="41" t="s">
        <v>23</v>
      </c>
      <c r="I44" s="24">
        <v>26.5</v>
      </c>
      <c r="J44" s="24"/>
      <c r="K44" s="24">
        <f>J44*I44</f>
        <v>0</v>
      </c>
    </row>
    <row r="45" spans="1:11" ht="20.100000000000001" customHeight="1">
      <c r="A45" s="41"/>
      <c r="B45" s="66"/>
      <c r="C45" s="41"/>
      <c r="D45" s="24"/>
      <c r="E45" s="24"/>
      <c r="F45" s="24"/>
      <c r="G45" s="40" t="s">
        <v>143</v>
      </c>
      <c r="H45" s="41" t="s">
        <v>35</v>
      </c>
      <c r="I45" s="24">
        <v>1</v>
      </c>
      <c r="J45" s="24"/>
      <c r="K45" s="24">
        <f>J45*I45</f>
        <v>0</v>
      </c>
    </row>
    <row r="46" spans="1:11" ht="20.100000000000001" customHeight="1">
      <c r="A46" s="41">
        <v>6</v>
      </c>
      <c r="B46" s="66" t="s">
        <v>77</v>
      </c>
      <c r="C46" s="41" t="s">
        <v>12</v>
      </c>
      <c r="D46" s="24">
        <v>66</v>
      </c>
      <c r="E46" s="24"/>
      <c r="F46" s="24">
        <f>E46*D46</f>
        <v>0</v>
      </c>
      <c r="G46" s="40" t="s">
        <v>84</v>
      </c>
      <c r="H46" s="41" t="s">
        <v>12</v>
      </c>
      <c r="I46" s="24">
        <v>67</v>
      </c>
      <c r="J46" s="24"/>
      <c r="K46" s="24">
        <f>J46*I46</f>
        <v>0</v>
      </c>
    </row>
    <row r="47" spans="1:11" ht="20.100000000000001" customHeight="1">
      <c r="A47" s="41"/>
      <c r="B47" s="66"/>
      <c r="C47" s="41"/>
      <c r="D47" s="24"/>
      <c r="E47" s="24"/>
      <c r="F47" s="24"/>
      <c r="G47" s="40"/>
      <c r="H47" s="41"/>
      <c r="I47" s="24"/>
      <c r="J47" s="24"/>
      <c r="K47" s="24"/>
    </row>
    <row r="48" spans="1:11" ht="20.100000000000001" customHeight="1">
      <c r="A48" s="41">
        <v>7</v>
      </c>
      <c r="B48" s="66" t="s">
        <v>48</v>
      </c>
      <c r="C48" s="41" t="s">
        <v>16</v>
      </c>
      <c r="D48" s="24">
        <v>1</v>
      </c>
      <c r="E48" s="24"/>
      <c r="F48" s="24"/>
      <c r="G48" s="40" t="s">
        <v>85</v>
      </c>
      <c r="H48" s="41" t="s">
        <v>16</v>
      </c>
      <c r="I48" s="24">
        <v>1</v>
      </c>
      <c r="J48" s="24"/>
      <c r="K48" s="24"/>
    </row>
    <row r="49" spans="1:16" ht="20.100000000000001" customHeight="1">
      <c r="A49" s="41"/>
      <c r="B49" s="66"/>
      <c r="C49" s="41"/>
      <c r="D49" s="24"/>
      <c r="E49" s="24"/>
      <c r="F49" s="24"/>
      <c r="G49" s="40"/>
      <c r="H49" s="41"/>
      <c r="I49" s="24"/>
      <c r="J49" s="24"/>
      <c r="K49" s="24"/>
    </row>
    <row r="50" spans="1:16" ht="20.100000000000001" customHeight="1">
      <c r="A50" s="41">
        <v>8</v>
      </c>
      <c r="B50" s="66" t="s">
        <v>76</v>
      </c>
      <c r="C50" s="41" t="s">
        <v>21</v>
      </c>
      <c r="D50" s="24">
        <v>133</v>
      </c>
      <c r="E50" s="24"/>
      <c r="F50" s="24">
        <f>E50*D50</f>
        <v>0</v>
      </c>
      <c r="G50" s="40" t="s">
        <v>144</v>
      </c>
      <c r="H50" s="41" t="s">
        <v>21</v>
      </c>
      <c r="I50" s="24">
        <v>165</v>
      </c>
      <c r="J50" s="24"/>
      <c r="K50" s="24">
        <f>J50*I50</f>
        <v>0</v>
      </c>
    </row>
    <row r="51" spans="1:16" ht="20.100000000000001" customHeight="1">
      <c r="A51" s="41"/>
      <c r="B51" s="66"/>
      <c r="C51" s="41"/>
      <c r="D51" s="24"/>
      <c r="E51" s="24"/>
      <c r="F51" s="24"/>
      <c r="G51" s="40"/>
      <c r="H51" s="41"/>
      <c r="I51" s="24"/>
      <c r="J51" s="24"/>
      <c r="K51" s="24"/>
    </row>
    <row r="52" spans="1:16" ht="20.100000000000001" customHeight="1">
      <c r="A52" s="41">
        <v>9</v>
      </c>
      <c r="B52" s="66" t="s">
        <v>78</v>
      </c>
      <c r="C52" s="41" t="s">
        <v>21</v>
      </c>
      <c r="D52" s="24">
        <v>13</v>
      </c>
      <c r="E52" s="24"/>
      <c r="F52" s="24">
        <f>E52*D52</f>
        <v>0</v>
      </c>
      <c r="G52" s="40" t="s">
        <v>118</v>
      </c>
      <c r="H52" s="41" t="s">
        <v>16</v>
      </c>
      <c r="I52" s="24">
        <v>0.5</v>
      </c>
      <c r="J52" s="24"/>
      <c r="K52" s="24">
        <f>J52*I52</f>
        <v>0</v>
      </c>
    </row>
    <row r="53" spans="1:16" ht="20.100000000000001" customHeight="1">
      <c r="A53" s="41"/>
      <c r="B53" s="66"/>
      <c r="C53" s="41"/>
      <c r="D53" s="24"/>
      <c r="E53" s="24"/>
      <c r="F53" s="24"/>
      <c r="G53" s="40" t="s">
        <v>120</v>
      </c>
      <c r="H53" s="41"/>
      <c r="I53" s="24"/>
      <c r="J53" s="24"/>
      <c r="K53" s="24"/>
    </row>
    <row r="54" spans="1:16" ht="20.100000000000001" customHeight="1">
      <c r="A54" s="41">
        <v>10</v>
      </c>
      <c r="B54" s="66" t="s">
        <v>79</v>
      </c>
      <c r="C54" s="41" t="s">
        <v>16</v>
      </c>
      <c r="D54" s="24">
        <v>6</v>
      </c>
      <c r="E54" s="24"/>
      <c r="F54" s="24">
        <f>E54*D54</f>
        <v>0</v>
      </c>
      <c r="G54" s="40" t="s">
        <v>86</v>
      </c>
      <c r="H54" s="41" t="s">
        <v>16</v>
      </c>
      <c r="I54" s="24">
        <v>5</v>
      </c>
      <c r="J54" s="24"/>
      <c r="K54" s="24">
        <f t="shared" ref="K54:K60" si="1">J54*I54</f>
        <v>0</v>
      </c>
    </row>
    <row r="55" spans="1:16" ht="20.100000000000001" customHeight="1">
      <c r="A55" s="41"/>
      <c r="B55" s="66"/>
      <c r="C55" s="41"/>
      <c r="D55" s="24"/>
      <c r="E55" s="24"/>
      <c r="F55" s="24"/>
      <c r="G55" s="40" t="s">
        <v>87</v>
      </c>
      <c r="H55" s="41" t="s">
        <v>16</v>
      </c>
      <c r="I55" s="24">
        <v>1</v>
      </c>
      <c r="J55" s="24"/>
      <c r="K55" s="24">
        <f t="shared" si="1"/>
        <v>0</v>
      </c>
    </row>
    <row r="56" spans="1:16" ht="20.100000000000001" customHeight="1">
      <c r="A56" s="41"/>
      <c r="B56" s="66"/>
      <c r="C56" s="41"/>
      <c r="D56" s="24"/>
      <c r="E56" s="24"/>
      <c r="F56" s="24"/>
      <c r="G56" s="40" t="s">
        <v>123</v>
      </c>
      <c r="H56" s="41" t="s">
        <v>16</v>
      </c>
      <c r="I56" s="24">
        <v>1.5</v>
      </c>
      <c r="J56" s="24"/>
      <c r="K56" s="24">
        <f t="shared" si="1"/>
        <v>0</v>
      </c>
    </row>
    <row r="57" spans="1:16" ht="20.100000000000001" customHeight="1">
      <c r="A57" s="41"/>
      <c r="B57" s="66"/>
      <c r="C57" s="41"/>
      <c r="D57" s="24"/>
      <c r="E57" s="24"/>
      <c r="F57" s="24"/>
      <c r="G57" s="40" t="s">
        <v>177</v>
      </c>
      <c r="H57" s="41" t="s">
        <v>35</v>
      </c>
      <c r="I57" s="24">
        <v>0.5</v>
      </c>
      <c r="J57" s="24"/>
      <c r="K57" s="24">
        <f t="shared" si="1"/>
        <v>0</v>
      </c>
    </row>
    <row r="58" spans="1:16" ht="20.100000000000001" customHeight="1">
      <c r="A58" s="41">
        <v>11</v>
      </c>
      <c r="B58" s="66" t="s">
        <v>80</v>
      </c>
      <c r="C58" s="41" t="s">
        <v>16</v>
      </c>
      <c r="D58" s="24">
        <v>1</v>
      </c>
      <c r="E58" s="24"/>
      <c r="F58" s="24"/>
      <c r="G58" s="40" t="s">
        <v>88</v>
      </c>
      <c r="H58" s="41" t="s">
        <v>16</v>
      </c>
      <c r="I58" s="24">
        <v>1</v>
      </c>
      <c r="J58" s="24"/>
      <c r="K58" s="24">
        <f t="shared" si="1"/>
        <v>0</v>
      </c>
    </row>
    <row r="59" spans="1:16" ht="20.100000000000001" customHeight="1">
      <c r="A59" s="41"/>
      <c r="B59" s="66"/>
      <c r="C59" s="41"/>
      <c r="D59" s="24"/>
      <c r="E59" s="24"/>
      <c r="F59" s="24"/>
      <c r="G59" s="40" t="s">
        <v>123</v>
      </c>
      <c r="H59" s="41" t="s">
        <v>16</v>
      </c>
      <c r="I59" s="24">
        <v>0.5</v>
      </c>
      <c r="J59" s="24"/>
      <c r="K59" s="24">
        <f t="shared" si="1"/>
        <v>0</v>
      </c>
    </row>
    <row r="60" spans="1:16" s="88" customFormat="1" ht="31.5">
      <c r="A60" s="53">
        <v>12</v>
      </c>
      <c r="B60" s="65" t="s">
        <v>188</v>
      </c>
      <c r="C60" s="53" t="s">
        <v>11</v>
      </c>
      <c r="D60" s="54">
        <v>110</v>
      </c>
      <c r="E60" s="54"/>
      <c r="F60" s="54">
        <f>E60*D60</f>
        <v>0</v>
      </c>
      <c r="G60" s="52" t="s">
        <v>82</v>
      </c>
      <c r="H60" s="53" t="s">
        <v>37</v>
      </c>
      <c r="I60" s="54">
        <v>15</v>
      </c>
      <c r="J60" s="54"/>
      <c r="K60" s="54">
        <f t="shared" si="1"/>
        <v>0</v>
      </c>
      <c r="L60" s="87"/>
      <c r="M60" s="87"/>
      <c r="N60" s="87"/>
      <c r="O60" s="87"/>
      <c r="P60" s="87"/>
    </row>
    <row r="61" spans="1:16" ht="20.100000000000001" customHeight="1">
      <c r="A61" s="41"/>
      <c r="B61" s="66"/>
      <c r="C61" s="41"/>
      <c r="D61" s="24"/>
      <c r="E61" s="24"/>
      <c r="F61" s="24"/>
      <c r="G61" s="40"/>
      <c r="H61" s="41"/>
      <c r="I61" s="24"/>
      <c r="J61" s="24"/>
      <c r="K61" s="24"/>
    </row>
    <row r="62" spans="1:16" ht="20.100000000000001" customHeight="1">
      <c r="A62" s="36"/>
      <c r="B62" s="38"/>
      <c r="C62" s="36"/>
      <c r="D62" s="37"/>
      <c r="E62" s="39" t="s">
        <v>22</v>
      </c>
      <c r="F62" s="39">
        <f>SUM(F36:F61)</f>
        <v>0</v>
      </c>
      <c r="G62" s="40"/>
      <c r="H62" s="41"/>
      <c r="I62" s="24"/>
      <c r="J62" s="39" t="s">
        <v>24</v>
      </c>
      <c r="K62" s="39">
        <f>SUM(K36:K61)</f>
        <v>0</v>
      </c>
    </row>
    <row r="63" spans="1:16" ht="20.100000000000001" customHeight="1">
      <c r="A63" s="159" t="s">
        <v>108</v>
      </c>
      <c r="B63" s="159"/>
      <c r="C63" s="159"/>
      <c r="D63" s="159"/>
      <c r="E63" s="159"/>
      <c r="F63" s="32"/>
      <c r="G63" s="33"/>
      <c r="H63" s="32"/>
      <c r="I63" s="32"/>
      <c r="J63" s="32"/>
      <c r="K63" s="34"/>
    </row>
    <row r="64" spans="1:16" ht="20.100000000000001" customHeight="1">
      <c r="A64" s="69">
        <v>1</v>
      </c>
      <c r="B64" s="68" t="s">
        <v>90</v>
      </c>
      <c r="C64" s="69" t="s">
        <v>21</v>
      </c>
      <c r="D64" s="69">
        <v>160</v>
      </c>
      <c r="E64" s="69"/>
      <c r="F64" s="70">
        <f>E64*D64</f>
        <v>0</v>
      </c>
      <c r="G64" s="71" t="s">
        <v>118</v>
      </c>
      <c r="H64" s="70" t="s">
        <v>16</v>
      </c>
      <c r="I64" s="70">
        <v>3</v>
      </c>
      <c r="J64" s="70"/>
      <c r="K64" s="70">
        <f>J64*I64</f>
        <v>0</v>
      </c>
    </row>
    <row r="65" spans="1:11" ht="20.100000000000001" customHeight="1">
      <c r="A65" s="69"/>
      <c r="B65" s="68"/>
      <c r="C65" s="69"/>
      <c r="D65" s="69"/>
      <c r="E65" s="69"/>
      <c r="F65" s="72"/>
      <c r="G65" s="71" t="s">
        <v>120</v>
      </c>
      <c r="H65" s="70"/>
      <c r="I65" s="70"/>
      <c r="J65" s="70"/>
      <c r="K65" s="70"/>
    </row>
    <row r="66" spans="1:11" ht="20.100000000000001" customHeight="1">
      <c r="A66" s="69"/>
      <c r="B66" s="68"/>
      <c r="C66" s="69"/>
      <c r="D66" s="69"/>
      <c r="E66" s="69"/>
      <c r="F66" s="72"/>
      <c r="G66" s="71" t="s">
        <v>178</v>
      </c>
      <c r="H66" s="70" t="s">
        <v>37</v>
      </c>
      <c r="I66" s="70">
        <v>5</v>
      </c>
      <c r="J66" s="70"/>
      <c r="K66" s="70">
        <f>J66*I66</f>
        <v>0</v>
      </c>
    </row>
    <row r="67" spans="1:11" ht="20.100000000000001" customHeight="1">
      <c r="A67" s="69">
        <v>2</v>
      </c>
      <c r="B67" s="68" t="s">
        <v>134</v>
      </c>
      <c r="C67" s="69" t="s">
        <v>21</v>
      </c>
      <c r="D67" s="69">
        <v>160</v>
      </c>
      <c r="E67" s="69"/>
      <c r="F67" s="72">
        <f>E67*D67</f>
        <v>0</v>
      </c>
      <c r="G67" s="71" t="s">
        <v>136</v>
      </c>
      <c r="H67" s="70" t="s">
        <v>21</v>
      </c>
      <c r="I67" s="70">
        <v>176</v>
      </c>
      <c r="J67" s="70"/>
      <c r="K67" s="70">
        <f>J67*I67</f>
        <v>0</v>
      </c>
    </row>
    <row r="68" spans="1:11" ht="20.100000000000001" customHeight="1">
      <c r="A68" s="69"/>
      <c r="B68" s="68"/>
      <c r="C68" s="69"/>
      <c r="D68" s="69"/>
      <c r="E68" s="69"/>
      <c r="F68" s="72"/>
      <c r="G68" s="71"/>
      <c r="H68" s="70"/>
      <c r="I68" s="70"/>
      <c r="J68" s="70"/>
      <c r="K68" s="70"/>
    </row>
    <row r="69" spans="1:11" ht="20.100000000000001" customHeight="1">
      <c r="A69" s="69">
        <v>3</v>
      </c>
      <c r="B69" s="68" t="s">
        <v>94</v>
      </c>
      <c r="C69" s="69" t="s">
        <v>21</v>
      </c>
      <c r="D69" s="69">
        <v>160</v>
      </c>
      <c r="E69" s="69"/>
      <c r="F69" s="67">
        <f>E69*D69</f>
        <v>0</v>
      </c>
      <c r="G69" s="71" t="s">
        <v>173</v>
      </c>
      <c r="H69" s="70" t="s">
        <v>21</v>
      </c>
      <c r="I69" s="70">
        <v>176</v>
      </c>
      <c r="J69" s="70"/>
      <c r="K69" s="70">
        <f>J69*I69</f>
        <v>0</v>
      </c>
    </row>
    <row r="70" spans="1:11" ht="20.100000000000001" customHeight="1">
      <c r="A70" s="73"/>
      <c r="B70" s="73"/>
      <c r="C70" s="69"/>
      <c r="D70" s="69"/>
      <c r="E70" s="69"/>
      <c r="F70" s="74"/>
      <c r="G70" s="71"/>
      <c r="H70" s="70"/>
      <c r="I70" s="75"/>
      <c r="J70" s="75"/>
      <c r="K70" s="70"/>
    </row>
    <row r="71" spans="1:11" ht="20.100000000000001" customHeight="1">
      <c r="A71" s="73">
        <v>4</v>
      </c>
      <c r="B71" s="68" t="s">
        <v>135</v>
      </c>
      <c r="C71" s="69" t="s">
        <v>21</v>
      </c>
      <c r="D71" s="69">
        <v>160</v>
      </c>
      <c r="E71" s="69"/>
      <c r="F71" s="83"/>
      <c r="G71" s="71" t="s">
        <v>137</v>
      </c>
      <c r="H71" s="70" t="s">
        <v>21</v>
      </c>
      <c r="I71" s="75">
        <v>176</v>
      </c>
      <c r="J71" s="84"/>
      <c r="K71" s="70">
        <f>J71*I71</f>
        <v>0</v>
      </c>
    </row>
    <row r="72" spans="1:11" ht="20.100000000000001" customHeight="1">
      <c r="A72" s="73"/>
      <c r="B72" s="73"/>
      <c r="C72" s="73"/>
      <c r="D72" s="73"/>
      <c r="E72" s="73"/>
      <c r="F72" s="74"/>
      <c r="G72" s="71"/>
      <c r="H72" s="70"/>
      <c r="I72" s="75"/>
      <c r="J72" s="75"/>
      <c r="K72" s="70"/>
    </row>
    <row r="73" spans="1:11" ht="28.5" customHeight="1">
      <c r="A73" s="41">
        <v>5</v>
      </c>
      <c r="B73" s="65" t="s">
        <v>95</v>
      </c>
      <c r="C73" s="41" t="s">
        <v>21</v>
      </c>
      <c r="D73" s="24">
        <v>160</v>
      </c>
      <c r="E73" s="54"/>
      <c r="F73" s="54">
        <f>E73*D73</f>
        <v>0</v>
      </c>
      <c r="G73" s="52" t="s">
        <v>119</v>
      </c>
      <c r="H73" s="53" t="s">
        <v>16</v>
      </c>
      <c r="I73" s="54">
        <v>6</v>
      </c>
      <c r="J73" s="54"/>
      <c r="K73" s="54">
        <f>J73*I73</f>
        <v>0</v>
      </c>
    </row>
    <row r="74" spans="1:11" ht="20.100000000000001" customHeight="1">
      <c r="A74" s="41"/>
      <c r="B74" s="65"/>
      <c r="C74" s="41"/>
      <c r="D74" s="24"/>
      <c r="E74" s="54"/>
      <c r="F74" s="54"/>
      <c r="G74" s="52"/>
      <c r="H74" s="53"/>
      <c r="I74" s="54"/>
      <c r="J74" s="54"/>
      <c r="K74" s="54"/>
    </row>
    <row r="75" spans="1:11" ht="20.100000000000001" customHeight="1">
      <c r="A75" s="41">
        <v>6</v>
      </c>
      <c r="B75" s="66" t="s">
        <v>189</v>
      </c>
      <c r="C75" s="41" t="s">
        <v>21</v>
      </c>
      <c r="D75" s="24">
        <v>24</v>
      </c>
      <c r="E75" s="24"/>
      <c r="F75" s="24">
        <f>E75*D75</f>
        <v>0</v>
      </c>
      <c r="G75" s="40" t="s">
        <v>27</v>
      </c>
      <c r="H75" s="41" t="s">
        <v>11</v>
      </c>
      <c r="I75" s="24">
        <v>0.6</v>
      </c>
      <c r="J75" s="24"/>
      <c r="K75" s="24">
        <f>J75*I75</f>
        <v>0</v>
      </c>
    </row>
    <row r="76" spans="1:11" ht="20.100000000000001" customHeight="1">
      <c r="A76" s="41"/>
      <c r="B76" s="80"/>
      <c r="C76" s="41"/>
      <c r="D76" s="24"/>
      <c r="E76" s="24"/>
      <c r="F76" s="24"/>
      <c r="G76" s="40" t="s">
        <v>28</v>
      </c>
      <c r="H76" s="41" t="s">
        <v>16</v>
      </c>
      <c r="I76" s="24">
        <v>8</v>
      </c>
      <c r="J76" s="24"/>
      <c r="K76" s="24">
        <f>J76*I76</f>
        <v>0</v>
      </c>
    </row>
    <row r="77" spans="1:11" ht="20.100000000000001" customHeight="1">
      <c r="A77" s="41"/>
      <c r="B77" s="80"/>
      <c r="C77" s="41"/>
      <c r="D77" s="24"/>
      <c r="E77" s="24"/>
      <c r="F77" s="24"/>
      <c r="G77" s="40" t="s">
        <v>97</v>
      </c>
      <c r="H77" s="41" t="s">
        <v>14</v>
      </c>
      <c r="I77" s="24">
        <v>3</v>
      </c>
      <c r="J77" s="24"/>
      <c r="K77" s="24">
        <f>J77*I77</f>
        <v>0</v>
      </c>
    </row>
    <row r="78" spans="1:11" ht="20.100000000000001" customHeight="1">
      <c r="A78" s="41"/>
      <c r="B78" s="80"/>
      <c r="C78" s="41"/>
      <c r="D78" s="24"/>
      <c r="E78" s="24"/>
      <c r="F78" s="24"/>
      <c r="G78" s="40" t="s">
        <v>117</v>
      </c>
      <c r="H78" s="41" t="s">
        <v>16</v>
      </c>
      <c r="I78" s="24">
        <v>1</v>
      </c>
      <c r="J78" s="24"/>
      <c r="K78" s="24"/>
    </row>
    <row r="79" spans="1:11" ht="20.100000000000001" customHeight="1">
      <c r="A79" s="41">
        <v>7</v>
      </c>
      <c r="B79" s="65" t="s">
        <v>92</v>
      </c>
      <c r="C79" s="41" t="s">
        <v>23</v>
      </c>
      <c r="D79" s="24">
        <v>5.2069999999999999</v>
      </c>
      <c r="E79" s="54"/>
      <c r="F79" s="54">
        <f>E79*D79</f>
        <v>0</v>
      </c>
      <c r="G79" s="78" t="s">
        <v>43</v>
      </c>
      <c r="H79" s="79" t="s">
        <v>23</v>
      </c>
      <c r="I79" s="77">
        <v>5.16</v>
      </c>
      <c r="J79" s="77"/>
      <c r="K79" s="77">
        <f>J79*I79</f>
        <v>0</v>
      </c>
    </row>
    <row r="80" spans="1:11" ht="20.100000000000001" customHeight="1">
      <c r="A80" s="41"/>
      <c r="B80" s="65"/>
      <c r="C80" s="41"/>
      <c r="D80" s="24"/>
      <c r="E80" s="54"/>
      <c r="F80" s="54"/>
      <c r="G80" s="52" t="s">
        <v>29</v>
      </c>
      <c r="H80" s="53" t="s">
        <v>23</v>
      </c>
      <c r="I80" s="54">
        <v>0.27800000000000002</v>
      </c>
      <c r="J80" s="54"/>
      <c r="K80" s="54">
        <f t="shared" ref="K80:K88" si="2">J80*I80</f>
        <v>0</v>
      </c>
    </row>
    <row r="81" spans="1:11" ht="20.100000000000001" customHeight="1">
      <c r="A81" s="41"/>
      <c r="B81" s="65"/>
      <c r="C81" s="41"/>
      <c r="D81" s="24"/>
      <c r="E81" s="54"/>
      <c r="F81" s="54"/>
      <c r="G81" s="52" t="s">
        <v>42</v>
      </c>
      <c r="H81" s="53" t="s">
        <v>23</v>
      </c>
      <c r="I81" s="54">
        <v>5.6000000000000001E-2</v>
      </c>
      <c r="J81" s="54"/>
      <c r="K81" s="54">
        <f>J81*I81</f>
        <v>0</v>
      </c>
    </row>
    <row r="82" spans="1:11" ht="20.100000000000001" customHeight="1">
      <c r="A82" s="41"/>
      <c r="B82" s="65"/>
      <c r="C82" s="41"/>
      <c r="D82" s="24"/>
      <c r="E82" s="77"/>
      <c r="F82" s="77"/>
      <c r="G82" s="52" t="s">
        <v>30</v>
      </c>
      <c r="H82" s="79" t="s">
        <v>23</v>
      </c>
      <c r="I82" s="54">
        <v>2.5999999999999999E-2</v>
      </c>
      <c r="J82" s="54"/>
      <c r="K82" s="54">
        <f t="shared" si="2"/>
        <v>0</v>
      </c>
    </row>
    <row r="83" spans="1:11" ht="20.100000000000001" customHeight="1">
      <c r="A83" s="41"/>
      <c r="B83" s="65"/>
      <c r="C83" s="41"/>
      <c r="D83" s="24"/>
      <c r="E83" s="77"/>
      <c r="F83" s="77"/>
      <c r="G83" s="52" t="s">
        <v>31</v>
      </c>
      <c r="H83" s="53" t="s">
        <v>32</v>
      </c>
      <c r="I83" s="54">
        <v>3</v>
      </c>
      <c r="J83" s="54"/>
      <c r="K83" s="54">
        <f t="shared" si="2"/>
        <v>0</v>
      </c>
    </row>
    <row r="84" spans="1:11" ht="20.100000000000001" customHeight="1">
      <c r="A84" s="41"/>
      <c r="B84" s="65"/>
      <c r="C84" s="41"/>
      <c r="D84" s="24"/>
      <c r="E84" s="77"/>
      <c r="F84" s="77"/>
      <c r="G84" s="52" t="s">
        <v>103</v>
      </c>
      <c r="H84" s="53" t="s">
        <v>14</v>
      </c>
      <c r="I84" s="54">
        <v>1</v>
      </c>
      <c r="J84" s="54"/>
      <c r="K84" s="54">
        <f>J84*I84</f>
        <v>0</v>
      </c>
    </row>
    <row r="85" spans="1:11" ht="20.100000000000001" customHeight="1">
      <c r="A85" s="41"/>
      <c r="B85" s="65"/>
      <c r="C85" s="41"/>
      <c r="D85" s="24"/>
      <c r="E85" s="77"/>
      <c r="F85" s="77"/>
      <c r="G85" s="52" t="s">
        <v>33</v>
      </c>
      <c r="H85" s="53" t="s">
        <v>16</v>
      </c>
      <c r="I85" s="54">
        <v>26</v>
      </c>
      <c r="J85" s="54"/>
      <c r="K85" s="54">
        <f t="shared" si="2"/>
        <v>0</v>
      </c>
    </row>
    <row r="86" spans="1:11" ht="20.100000000000001" customHeight="1">
      <c r="A86" s="41"/>
      <c r="B86" s="66"/>
      <c r="C86" s="41"/>
      <c r="D86" s="24"/>
      <c r="E86" s="24"/>
      <c r="F86" s="24"/>
      <c r="G86" s="40" t="s">
        <v>34</v>
      </c>
      <c r="H86" s="41" t="s">
        <v>35</v>
      </c>
      <c r="I86" s="24">
        <v>1</v>
      </c>
      <c r="J86" s="24"/>
      <c r="K86" s="24">
        <f t="shared" si="2"/>
        <v>0</v>
      </c>
    </row>
    <row r="87" spans="1:11" ht="20.100000000000001" customHeight="1">
      <c r="A87" s="41">
        <v>8</v>
      </c>
      <c r="B87" s="65" t="s">
        <v>91</v>
      </c>
      <c r="C87" s="41" t="s">
        <v>11</v>
      </c>
      <c r="D87" s="24">
        <v>46.5</v>
      </c>
      <c r="E87" s="54"/>
      <c r="F87" s="54">
        <f>E87*D87</f>
        <v>0</v>
      </c>
      <c r="G87" s="52" t="s">
        <v>99</v>
      </c>
      <c r="H87" s="53" t="s">
        <v>11</v>
      </c>
      <c r="I87" s="54">
        <v>47.5</v>
      </c>
      <c r="J87" s="54"/>
      <c r="K87" s="54">
        <f t="shared" si="2"/>
        <v>0</v>
      </c>
    </row>
    <row r="88" spans="1:11" ht="20.100000000000001" customHeight="1">
      <c r="A88" s="41"/>
      <c r="B88" s="81"/>
      <c r="C88" s="41"/>
      <c r="D88" s="24"/>
      <c r="E88" s="77"/>
      <c r="F88" s="77"/>
      <c r="G88" s="78" t="s">
        <v>25</v>
      </c>
      <c r="H88" s="79" t="s">
        <v>26</v>
      </c>
      <c r="I88" s="77">
        <v>3</v>
      </c>
      <c r="J88" s="77"/>
      <c r="K88" s="77">
        <f t="shared" si="2"/>
        <v>0</v>
      </c>
    </row>
    <row r="89" spans="1:11" ht="20.100000000000001" customHeight="1">
      <c r="A89" s="41">
        <v>9</v>
      </c>
      <c r="B89" s="65" t="s">
        <v>96</v>
      </c>
      <c r="C89" s="41" t="s">
        <v>16</v>
      </c>
      <c r="D89" s="24">
        <v>18</v>
      </c>
      <c r="E89" s="54"/>
      <c r="F89" s="54">
        <f>E89*D89</f>
        <v>0</v>
      </c>
      <c r="G89" s="78" t="s">
        <v>101</v>
      </c>
      <c r="H89" s="79" t="s">
        <v>16</v>
      </c>
      <c r="I89" s="77">
        <v>1</v>
      </c>
      <c r="J89" s="77"/>
      <c r="K89" s="77">
        <f>J89*I89</f>
        <v>0</v>
      </c>
    </row>
    <row r="90" spans="1:11" ht="20.100000000000001" customHeight="1">
      <c r="A90" s="41"/>
      <c r="B90" s="81"/>
      <c r="C90" s="41"/>
      <c r="D90" s="24"/>
      <c r="E90" s="54"/>
      <c r="F90" s="54"/>
      <c r="G90" s="78" t="s">
        <v>27</v>
      </c>
      <c r="H90" s="79" t="s">
        <v>11</v>
      </c>
      <c r="I90" s="77">
        <v>0.05</v>
      </c>
      <c r="J90" s="77"/>
      <c r="K90" s="77">
        <f>J90*I90</f>
        <v>0</v>
      </c>
    </row>
    <row r="91" spans="1:11" ht="20.100000000000001" customHeight="1">
      <c r="A91" s="41"/>
      <c r="B91" s="81"/>
      <c r="C91" s="41"/>
      <c r="D91" s="24"/>
      <c r="E91" s="54"/>
      <c r="F91" s="54"/>
      <c r="G91" s="78" t="s">
        <v>102</v>
      </c>
      <c r="H91" s="79" t="s">
        <v>14</v>
      </c>
      <c r="I91" s="77">
        <v>1</v>
      </c>
      <c r="J91" s="77"/>
      <c r="K91" s="77">
        <f>J91*I91</f>
        <v>0</v>
      </c>
    </row>
    <row r="92" spans="1:11" ht="20.100000000000001" customHeight="1">
      <c r="A92" s="41">
        <v>10</v>
      </c>
      <c r="B92" s="65" t="s">
        <v>98</v>
      </c>
      <c r="C92" s="41" t="s">
        <v>12</v>
      </c>
      <c r="D92" s="24">
        <v>59</v>
      </c>
      <c r="E92" s="54"/>
      <c r="F92" s="54">
        <f>E92*D92</f>
        <v>0</v>
      </c>
      <c r="G92" s="78" t="s">
        <v>104</v>
      </c>
      <c r="H92" s="79" t="s">
        <v>14</v>
      </c>
      <c r="I92" s="77">
        <v>2</v>
      </c>
      <c r="J92" s="77"/>
      <c r="K92" s="77">
        <f>J92*I92</f>
        <v>0</v>
      </c>
    </row>
    <row r="93" spans="1:11" ht="20.100000000000001" customHeight="1">
      <c r="A93" s="41"/>
      <c r="B93" s="81"/>
      <c r="C93" s="41"/>
      <c r="D93" s="24"/>
      <c r="E93" s="77"/>
      <c r="F93" s="77"/>
      <c r="G93" s="78" t="s">
        <v>121</v>
      </c>
      <c r="H93" s="79" t="s">
        <v>14</v>
      </c>
      <c r="I93" s="77">
        <v>1</v>
      </c>
      <c r="J93" s="77"/>
      <c r="K93" s="77"/>
    </row>
    <row r="94" spans="1:11" ht="20.100000000000001" customHeight="1">
      <c r="A94" s="41"/>
      <c r="B94" s="81"/>
      <c r="C94" s="41"/>
      <c r="D94" s="24"/>
      <c r="E94" s="77"/>
      <c r="F94" s="77"/>
      <c r="G94" s="78" t="s">
        <v>185</v>
      </c>
      <c r="H94" s="79" t="s">
        <v>16</v>
      </c>
      <c r="I94" s="77">
        <v>1</v>
      </c>
      <c r="J94" s="77"/>
      <c r="K94" s="77"/>
    </row>
    <row r="95" spans="1:11" ht="20.100000000000001" customHeight="1">
      <c r="A95" s="41">
        <v>11</v>
      </c>
      <c r="B95" s="65" t="s">
        <v>109</v>
      </c>
      <c r="C95" s="41" t="s">
        <v>23</v>
      </c>
      <c r="D95" s="24">
        <v>5.0999999999999996</v>
      </c>
      <c r="E95" s="54"/>
      <c r="F95" s="54">
        <f>E95*D95</f>
        <v>0</v>
      </c>
      <c r="G95" s="52" t="s">
        <v>29</v>
      </c>
      <c r="H95" s="53" t="s">
        <v>23</v>
      </c>
      <c r="I95" s="54">
        <v>0.49</v>
      </c>
      <c r="J95" s="54"/>
      <c r="K95" s="54">
        <f t="shared" ref="K95:K112" si="3">J95*I95</f>
        <v>0</v>
      </c>
    </row>
    <row r="96" spans="1:11" ht="20.100000000000001" customHeight="1">
      <c r="A96" s="41"/>
      <c r="B96" s="65"/>
      <c r="C96" s="41"/>
      <c r="D96" s="24"/>
      <c r="E96" s="54"/>
      <c r="F96" s="54"/>
      <c r="G96" s="52" t="s">
        <v>38</v>
      </c>
      <c r="H96" s="53" t="s">
        <v>23</v>
      </c>
      <c r="I96" s="54">
        <v>0.20699999999999999</v>
      </c>
      <c r="J96" s="54"/>
      <c r="K96" s="54">
        <f t="shared" si="3"/>
        <v>0</v>
      </c>
    </row>
    <row r="97" spans="1:11" ht="20.100000000000001" customHeight="1">
      <c r="A97" s="41"/>
      <c r="B97" s="65"/>
      <c r="C97" s="41"/>
      <c r="D97" s="24"/>
      <c r="E97" s="54"/>
      <c r="F97" s="54"/>
      <c r="G97" s="52" t="s">
        <v>43</v>
      </c>
      <c r="H97" s="53" t="s">
        <v>23</v>
      </c>
      <c r="I97" s="54">
        <v>4.6500000000000004</v>
      </c>
      <c r="J97" s="54"/>
      <c r="K97" s="54">
        <f>J97*I97</f>
        <v>0</v>
      </c>
    </row>
    <row r="98" spans="1:11" ht="20.100000000000001" customHeight="1">
      <c r="A98" s="41"/>
      <c r="B98" s="65"/>
      <c r="C98" s="41"/>
      <c r="D98" s="24"/>
      <c r="E98" s="54"/>
      <c r="F98" s="54"/>
      <c r="G98" s="52" t="s">
        <v>39</v>
      </c>
      <c r="H98" s="53" t="s">
        <v>12</v>
      </c>
      <c r="I98" s="54">
        <v>200</v>
      </c>
      <c r="J98" s="54"/>
      <c r="K98" s="54">
        <f t="shared" si="3"/>
        <v>0</v>
      </c>
    </row>
    <row r="99" spans="1:11" ht="20.100000000000001" customHeight="1">
      <c r="A99" s="41"/>
      <c r="B99" s="65"/>
      <c r="C99" s="41"/>
      <c r="D99" s="24"/>
      <c r="E99" s="54"/>
      <c r="F99" s="54"/>
      <c r="G99" s="52" t="s">
        <v>111</v>
      </c>
      <c r="H99" s="53" t="s">
        <v>16</v>
      </c>
      <c r="I99" s="54">
        <v>25</v>
      </c>
      <c r="J99" s="54"/>
      <c r="K99" s="54">
        <f>J99*I99</f>
        <v>0</v>
      </c>
    </row>
    <row r="100" spans="1:11" ht="20.100000000000001" customHeight="1">
      <c r="A100" s="41"/>
      <c r="B100" s="65"/>
      <c r="C100" s="41"/>
      <c r="D100" s="24"/>
      <c r="E100" s="77"/>
      <c r="F100" s="77"/>
      <c r="G100" s="78" t="s">
        <v>30</v>
      </c>
      <c r="H100" s="79" t="s">
        <v>23</v>
      </c>
      <c r="I100" s="77">
        <v>2.5000000000000001E-2</v>
      </c>
      <c r="J100" s="77"/>
      <c r="K100" s="77">
        <f t="shared" si="3"/>
        <v>0</v>
      </c>
    </row>
    <row r="101" spans="1:11" ht="20.100000000000001" customHeight="1">
      <c r="A101" s="41"/>
      <c r="B101" s="65"/>
      <c r="C101" s="41"/>
      <c r="D101" s="24"/>
      <c r="E101" s="77"/>
      <c r="F101" s="77"/>
      <c r="G101" s="78" t="s">
        <v>31</v>
      </c>
      <c r="H101" s="79" t="s">
        <v>32</v>
      </c>
      <c r="I101" s="77">
        <v>5</v>
      </c>
      <c r="J101" s="77"/>
      <c r="K101" s="77">
        <f t="shared" si="3"/>
        <v>0</v>
      </c>
    </row>
    <row r="102" spans="1:11" ht="20.100000000000001" customHeight="1">
      <c r="A102" s="41"/>
      <c r="B102" s="66"/>
      <c r="C102" s="41"/>
      <c r="D102" s="24"/>
      <c r="E102" s="24"/>
      <c r="F102" s="24"/>
      <c r="G102" s="40" t="s">
        <v>40</v>
      </c>
      <c r="H102" s="41" t="s">
        <v>21</v>
      </c>
      <c r="I102" s="24">
        <v>370</v>
      </c>
      <c r="J102" s="24"/>
      <c r="K102" s="24">
        <f t="shared" si="3"/>
        <v>0</v>
      </c>
    </row>
    <row r="103" spans="1:11" ht="20.100000000000001" customHeight="1">
      <c r="A103" s="41"/>
      <c r="B103" s="80"/>
      <c r="C103" s="41"/>
      <c r="D103" s="24"/>
      <c r="E103" s="24"/>
      <c r="F103" s="24"/>
      <c r="G103" s="40" t="s">
        <v>34</v>
      </c>
      <c r="H103" s="41" t="s">
        <v>35</v>
      </c>
      <c r="I103" s="24">
        <v>6</v>
      </c>
      <c r="J103" s="24"/>
      <c r="K103" s="24">
        <f t="shared" si="3"/>
        <v>0</v>
      </c>
    </row>
    <row r="104" spans="1:11" ht="20.100000000000001" customHeight="1">
      <c r="A104" s="41"/>
      <c r="B104" s="80"/>
      <c r="C104" s="41"/>
      <c r="D104" s="24"/>
      <c r="E104" s="24"/>
      <c r="F104" s="24"/>
      <c r="G104" s="40" t="s">
        <v>107</v>
      </c>
      <c r="H104" s="41" t="s">
        <v>14</v>
      </c>
      <c r="I104" s="24">
        <v>2</v>
      </c>
      <c r="J104" s="24"/>
      <c r="K104" s="24">
        <f t="shared" si="3"/>
        <v>0</v>
      </c>
    </row>
    <row r="105" spans="1:11" ht="20.100000000000001" customHeight="1">
      <c r="A105" s="41"/>
      <c r="B105" s="80"/>
      <c r="C105" s="41"/>
      <c r="D105" s="24"/>
      <c r="E105" s="24"/>
      <c r="F105" s="24"/>
      <c r="G105" s="40" t="s">
        <v>112</v>
      </c>
      <c r="H105" s="41" t="s">
        <v>16</v>
      </c>
      <c r="I105" s="24">
        <v>3</v>
      </c>
      <c r="J105" s="24"/>
      <c r="K105" s="24">
        <f t="shared" si="3"/>
        <v>0</v>
      </c>
    </row>
    <row r="106" spans="1:11" ht="20.100000000000001" customHeight="1">
      <c r="A106" s="41"/>
      <c r="B106" s="81"/>
      <c r="C106" s="41"/>
      <c r="D106" s="24"/>
      <c r="E106" s="77"/>
      <c r="F106" s="77"/>
      <c r="G106" s="78" t="s">
        <v>36</v>
      </c>
      <c r="H106" s="79" t="s">
        <v>37</v>
      </c>
      <c r="I106" s="77">
        <v>70</v>
      </c>
      <c r="J106" s="77"/>
      <c r="K106" s="77">
        <f t="shared" si="3"/>
        <v>0</v>
      </c>
    </row>
    <row r="107" spans="1:11" ht="20.100000000000001" customHeight="1">
      <c r="A107" s="41"/>
      <c r="B107" s="65"/>
      <c r="C107" s="41"/>
      <c r="D107" s="24"/>
      <c r="E107" s="54"/>
      <c r="F107" s="54"/>
      <c r="G107" s="78" t="s">
        <v>101</v>
      </c>
      <c r="H107" s="79" t="s">
        <v>16</v>
      </c>
      <c r="I107" s="77">
        <v>2</v>
      </c>
      <c r="J107" s="77"/>
      <c r="K107" s="77">
        <f>J107*I107</f>
        <v>0</v>
      </c>
    </row>
    <row r="108" spans="1:11" ht="20.100000000000001" customHeight="1">
      <c r="A108" s="41"/>
      <c r="B108" s="81"/>
      <c r="C108" s="41"/>
      <c r="D108" s="24"/>
      <c r="E108" s="77"/>
      <c r="F108" s="77"/>
      <c r="G108" s="78" t="s">
        <v>105</v>
      </c>
      <c r="H108" s="79" t="s">
        <v>11</v>
      </c>
      <c r="I108" s="77">
        <v>0.3</v>
      </c>
      <c r="J108" s="77"/>
      <c r="K108" s="77">
        <f>J108*I108</f>
        <v>0</v>
      </c>
    </row>
    <row r="109" spans="1:11" ht="20.100000000000001" customHeight="1">
      <c r="A109" s="41"/>
      <c r="B109" s="81"/>
      <c r="C109" s="41"/>
      <c r="D109" s="24"/>
      <c r="E109" s="77"/>
      <c r="F109" s="77"/>
      <c r="G109" s="78" t="s">
        <v>106</v>
      </c>
      <c r="H109" s="79" t="s">
        <v>11</v>
      </c>
      <c r="I109" s="77">
        <v>0.5</v>
      </c>
      <c r="J109" s="77"/>
      <c r="K109" s="77">
        <f>J109*I109</f>
        <v>0</v>
      </c>
    </row>
    <row r="110" spans="1:11" ht="20.100000000000001" customHeight="1">
      <c r="A110" s="41"/>
      <c r="B110" s="81"/>
      <c r="C110" s="41"/>
      <c r="D110" s="24"/>
      <c r="E110" s="77"/>
      <c r="F110" s="77"/>
      <c r="G110" s="78" t="s">
        <v>110</v>
      </c>
      <c r="H110" s="79" t="s">
        <v>14</v>
      </c>
      <c r="I110" s="77">
        <v>1</v>
      </c>
      <c r="J110" s="77"/>
      <c r="K110" s="77"/>
    </row>
    <row r="111" spans="1:11" ht="20.100000000000001" customHeight="1">
      <c r="A111" s="41">
        <v>13</v>
      </c>
      <c r="B111" s="65" t="s">
        <v>93</v>
      </c>
      <c r="C111" s="41" t="s">
        <v>11</v>
      </c>
      <c r="D111" s="24">
        <v>45.2</v>
      </c>
      <c r="E111" s="54"/>
      <c r="F111" s="54">
        <f>E111*D111</f>
        <v>0</v>
      </c>
      <c r="G111" s="52" t="s">
        <v>100</v>
      </c>
      <c r="H111" s="53" t="s">
        <v>11</v>
      </c>
      <c r="I111" s="54">
        <v>46.25</v>
      </c>
      <c r="J111" s="54"/>
      <c r="K111" s="54">
        <f t="shared" si="3"/>
        <v>0</v>
      </c>
    </row>
    <row r="112" spans="1:11" ht="20.100000000000001" customHeight="1">
      <c r="A112" s="41"/>
      <c r="B112" s="81"/>
      <c r="C112" s="41"/>
      <c r="D112" s="24"/>
      <c r="E112" s="77"/>
      <c r="F112" s="77"/>
      <c r="G112" s="78" t="s">
        <v>25</v>
      </c>
      <c r="H112" s="79" t="s">
        <v>26</v>
      </c>
      <c r="I112" s="77">
        <v>4</v>
      </c>
      <c r="J112" s="77"/>
      <c r="K112" s="77">
        <f t="shared" si="3"/>
        <v>0</v>
      </c>
    </row>
    <row r="113" spans="1:11" ht="30.75" customHeight="1">
      <c r="A113" s="41">
        <v>14</v>
      </c>
      <c r="B113" s="65" t="s">
        <v>132</v>
      </c>
      <c r="C113" s="41" t="s">
        <v>11</v>
      </c>
      <c r="D113" s="24">
        <v>8.5</v>
      </c>
      <c r="E113" s="54"/>
      <c r="F113" s="54">
        <f>E113*D113</f>
        <v>0</v>
      </c>
      <c r="G113" s="52" t="s">
        <v>82</v>
      </c>
      <c r="H113" s="53" t="s">
        <v>37</v>
      </c>
      <c r="I113" s="54">
        <v>5</v>
      </c>
      <c r="J113" s="54"/>
      <c r="K113" s="54">
        <f>J113*I113</f>
        <v>0</v>
      </c>
    </row>
    <row r="114" spans="1:11" ht="20.100000000000001" customHeight="1">
      <c r="A114" s="41"/>
      <c r="B114" s="81"/>
      <c r="C114" s="41"/>
      <c r="D114" s="24"/>
      <c r="E114" s="77"/>
      <c r="F114" s="77"/>
      <c r="G114" s="52"/>
      <c r="H114" s="53"/>
      <c r="I114" s="54"/>
      <c r="J114" s="54"/>
      <c r="K114" s="54"/>
    </row>
    <row r="115" spans="1:11" ht="20.100000000000001" customHeight="1">
      <c r="A115" s="41">
        <v>15</v>
      </c>
      <c r="B115" s="81" t="s">
        <v>113</v>
      </c>
      <c r="C115" s="41" t="s">
        <v>21</v>
      </c>
      <c r="D115" s="24">
        <v>4.5999999999999996</v>
      </c>
      <c r="E115" s="77"/>
      <c r="F115" s="77">
        <f>E115*D115</f>
        <v>0</v>
      </c>
      <c r="G115" s="78" t="s">
        <v>101</v>
      </c>
      <c r="H115" s="79" t="s">
        <v>16</v>
      </c>
      <c r="I115" s="77">
        <v>2</v>
      </c>
      <c r="J115" s="77"/>
      <c r="K115" s="77">
        <f>J115*I115</f>
        <v>0</v>
      </c>
    </row>
    <row r="116" spans="1:11" ht="20.100000000000001" customHeight="1">
      <c r="A116" s="41"/>
      <c r="B116" s="80"/>
      <c r="C116" s="41"/>
      <c r="D116" s="24"/>
      <c r="E116" s="24"/>
      <c r="F116" s="24"/>
      <c r="G116" s="40" t="s">
        <v>27</v>
      </c>
      <c r="H116" s="41" t="s">
        <v>11</v>
      </c>
      <c r="I116" s="24">
        <v>0.1</v>
      </c>
      <c r="J116" s="24"/>
      <c r="K116" s="24">
        <f t="shared" ref="K116:K145" si="4">J116*I116</f>
        <v>0</v>
      </c>
    </row>
    <row r="117" spans="1:11" ht="20.100000000000001" customHeight="1">
      <c r="A117" s="41"/>
      <c r="B117" s="80"/>
      <c r="C117" s="41"/>
      <c r="D117" s="24"/>
      <c r="E117" s="24"/>
      <c r="F117" s="24"/>
      <c r="G117" s="40" t="s">
        <v>41</v>
      </c>
      <c r="H117" s="41" t="s">
        <v>14</v>
      </c>
      <c r="I117" s="24">
        <v>1</v>
      </c>
      <c r="J117" s="24"/>
      <c r="K117" s="24">
        <f t="shared" si="4"/>
        <v>0</v>
      </c>
    </row>
    <row r="118" spans="1:11" ht="20.100000000000001" customHeight="1">
      <c r="A118" s="41"/>
      <c r="B118" s="81"/>
      <c r="C118" s="41"/>
      <c r="D118" s="24"/>
      <c r="E118" s="77"/>
      <c r="F118" s="77"/>
      <c r="G118" s="52" t="s">
        <v>122</v>
      </c>
      <c r="H118" s="53" t="s">
        <v>16</v>
      </c>
      <c r="I118" s="54">
        <v>1</v>
      </c>
      <c r="J118" s="54"/>
      <c r="K118" s="54">
        <f>J118*I118</f>
        <v>0</v>
      </c>
    </row>
    <row r="119" spans="1:11" ht="20.100000000000001" customHeight="1">
      <c r="A119" s="41">
        <v>16</v>
      </c>
      <c r="B119" s="65" t="s">
        <v>114</v>
      </c>
      <c r="C119" s="41" t="s">
        <v>23</v>
      </c>
      <c r="D119" s="24">
        <v>0.19600000000000001</v>
      </c>
      <c r="E119" s="54"/>
      <c r="F119" s="54">
        <f>E119*D119</f>
        <v>0</v>
      </c>
      <c r="G119" s="52" t="s">
        <v>116</v>
      </c>
      <c r="H119" s="53" t="s">
        <v>16</v>
      </c>
      <c r="I119" s="54">
        <v>1</v>
      </c>
      <c r="J119" s="54"/>
      <c r="K119" s="54"/>
    </row>
    <row r="120" spans="1:11" ht="20.100000000000001" customHeight="1">
      <c r="A120" s="41"/>
      <c r="B120" s="65"/>
      <c r="C120" s="41"/>
      <c r="D120" s="24"/>
      <c r="E120" s="54"/>
      <c r="F120" s="54"/>
      <c r="G120" s="52" t="s">
        <v>43</v>
      </c>
      <c r="H120" s="53" t="s">
        <v>23</v>
      </c>
      <c r="I120" s="54">
        <v>0.19800000000000001</v>
      </c>
      <c r="J120" s="54"/>
      <c r="K120" s="54">
        <f t="shared" si="4"/>
        <v>0</v>
      </c>
    </row>
    <row r="121" spans="1:11" ht="20.100000000000001" customHeight="1">
      <c r="A121" s="41"/>
      <c r="B121" s="65"/>
      <c r="C121" s="41"/>
      <c r="D121" s="24"/>
      <c r="E121" s="54"/>
      <c r="F121" s="54"/>
      <c r="G121" s="52" t="s">
        <v>182</v>
      </c>
      <c r="H121" s="53" t="s">
        <v>23</v>
      </c>
      <c r="I121" s="54">
        <v>0.02</v>
      </c>
      <c r="J121" s="54"/>
      <c r="K121" s="54">
        <f t="shared" si="4"/>
        <v>0</v>
      </c>
    </row>
    <row r="122" spans="1:11" ht="20.100000000000001" customHeight="1">
      <c r="A122" s="41"/>
      <c r="B122" s="80"/>
      <c r="C122" s="41"/>
      <c r="D122" s="24"/>
      <c r="E122" s="24"/>
      <c r="F122" s="24"/>
      <c r="G122" s="40" t="s">
        <v>107</v>
      </c>
      <c r="H122" s="41" t="s">
        <v>14</v>
      </c>
      <c r="I122" s="24">
        <v>0.2</v>
      </c>
      <c r="J122" s="24"/>
      <c r="K122" s="24">
        <f t="shared" si="4"/>
        <v>0</v>
      </c>
    </row>
    <row r="123" spans="1:11" ht="20.100000000000001" customHeight="1">
      <c r="A123" s="41"/>
      <c r="B123" s="81"/>
      <c r="C123" s="41"/>
      <c r="D123" s="24"/>
      <c r="E123" s="77"/>
      <c r="F123" s="77"/>
      <c r="G123" s="78" t="s">
        <v>36</v>
      </c>
      <c r="H123" s="79">
        <v>1</v>
      </c>
      <c r="I123" s="77">
        <v>70</v>
      </c>
      <c r="J123" s="77"/>
      <c r="K123" s="77">
        <f t="shared" si="4"/>
        <v>0</v>
      </c>
    </row>
    <row r="124" spans="1:11" ht="20.100000000000001" customHeight="1">
      <c r="A124" s="41"/>
      <c r="B124" s="65"/>
      <c r="C124" s="41"/>
      <c r="D124" s="24"/>
      <c r="E124" s="54"/>
      <c r="F124" s="54"/>
      <c r="G124" s="52" t="s">
        <v>33</v>
      </c>
      <c r="H124" s="53" t="s">
        <v>16</v>
      </c>
      <c r="I124" s="54">
        <v>2</v>
      </c>
      <c r="J124" s="54"/>
      <c r="K124" s="54">
        <f t="shared" si="4"/>
        <v>0</v>
      </c>
    </row>
    <row r="125" spans="1:11" ht="20.100000000000001" customHeight="1">
      <c r="A125" s="41"/>
      <c r="B125" s="65"/>
      <c r="C125" s="41"/>
      <c r="D125" s="24"/>
      <c r="E125" s="54"/>
      <c r="F125" s="54"/>
      <c r="G125" s="52" t="s">
        <v>46</v>
      </c>
      <c r="H125" s="53" t="s">
        <v>14</v>
      </c>
      <c r="I125" s="54">
        <v>1</v>
      </c>
      <c r="J125" s="54"/>
      <c r="K125" s="54">
        <f t="shared" si="4"/>
        <v>0</v>
      </c>
    </row>
    <row r="126" spans="1:11" ht="20.100000000000001" customHeight="1">
      <c r="A126" s="41"/>
      <c r="B126" s="76"/>
      <c r="C126" s="41"/>
      <c r="D126" s="24"/>
      <c r="E126" s="77"/>
      <c r="F126" s="77"/>
      <c r="G126" s="78" t="s">
        <v>30</v>
      </c>
      <c r="H126" s="79" t="s">
        <v>23</v>
      </c>
      <c r="I126" s="77">
        <v>3.0000000000000001E-3</v>
      </c>
      <c r="J126" s="77"/>
      <c r="K126" s="77">
        <f t="shared" si="4"/>
        <v>0</v>
      </c>
    </row>
    <row r="127" spans="1:11" ht="20.100000000000001" customHeight="1">
      <c r="A127" s="41"/>
      <c r="B127" s="76"/>
      <c r="C127" s="41"/>
      <c r="D127" s="24"/>
      <c r="E127" s="77"/>
      <c r="F127" s="77"/>
      <c r="G127" s="78" t="s">
        <v>31</v>
      </c>
      <c r="H127" s="79" t="s">
        <v>32</v>
      </c>
      <c r="I127" s="77">
        <v>2</v>
      </c>
      <c r="J127" s="77"/>
      <c r="K127" s="77">
        <f t="shared" si="4"/>
        <v>0</v>
      </c>
    </row>
    <row r="128" spans="1:11" ht="20.100000000000001" customHeight="1">
      <c r="A128" s="41">
        <v>17</v>
      </c>
      <c r="B128" s="65" t="s">
        <v>115</v>
      </c>
      <c r="C128" s="41" t="s">
        <v>11</v>
      </c>
      <c r="D128" s="24">
        <v>1.86</v>
      </c>
      <c r="E128" s="54"/>
      <c r="F128" s="54">
        <f>E128*D128</f>
        <v>0</v>
      </c>
      <c r="G128" s="52" t="s">
        <v>100</v>
      </c>
      <c r="H128" s="53" t="s">
        <v>11</v>
      </c>
      <c r="I128" s="54">
        <v>2</v>
      </c>
      <c r="J128" s="54"/>
      <c r="K128" s="54">
        <f t="shared" si="4"/>
        <v>0</v>
      </c>
    </row>
    <row r="129" spans="1:11" ht="20.100000000000001" customHeight="1">
      <c r="A129" s="41"/>
      <c r="B129" s="80"/>
      <c r="C129" s="41"/>
      <c r="D129" s="24"/>
      <c r="E129" s="24"/>
      <c r="F129" s="24"/>
      <c r="G129" s="40" t="s">
        <v>25</v>
      </c>
      <c r="H129" s="41" t="s">
        <v>26</v>
      </c>
      <c r="I129" s="24">
        <v>1</v>
      </c>
      <c r="J129" s="24"/>
      <c r="K129" s="24">
        <f t="shared" si="4"/>
        <v>0</v>
      </c>
    </row>
    <row r="130" spans="1:11" ht="20.100000000000001" customHeight="1">
      <c r="A130" s="41">
        <v>18</v>
      </c>
      <c r="B130" s="65" t="s">
        <v>133</v>
      </c>
      <c r="C130" s="41" t="s">
        <v>21</v>
      </c>
      <c r="D130" s="24">
        <v>13</v>
      </c>
      <c r="E130" s="54"/>
      <c r="F130" s="54">
        <f>E130*D130</f>
        <v>0</v>
      </c>
      <c r="G130" s="78" t="s">
        <v>101</v>
      </c>
      <c r="H130" s="79" t="s">
        <v>16</v>
      </c>
      <c r="I130" s="77">
        <v>6</v>
      </c>
      <c r="J130" s="77"/>
      <c r="K130" s="77">
        <f>J130*I130</f>
        <v>0</v>
      </c>
    </row>
    <row r="131" spans="1:11" ht="20.100000000000001" customHeight="1">
      <c r="A131" s="41"/>
      <c r="B131" s="80"/>
      <c r="C131" s="41"/>
      <c r="D131" s="24"/>
      <c r="E131" s="24"/>
      <c r="F131" s="24"/>
      <c r="G131" s="40" t="s">
        <v>27</v>
      </c>
      <c r="H131" s="41" t="s">
        <v>11</v>
      </c>
      <c r="I131" s="24">
        <v>0.3</v>
      </c>
      <c r="J131" s="24"/>
      <c r="K131" s="24">
        <f t="shared" ref="K131:K132" si="5">J131*I131</f>
        <v>0</v>
      </c>
    </row>
    <row r="132" spans="1:11" ht="20.100000000000001" customHeight="1">
      <c r="A132" s="41"/>
      <c r="B132" s="80"/>
      <c r="C132" s="41"/>
      <c r="D132" s="24"/>
      <c r="E132" s="24"/>
      <c r="F132" s="24"/>
      <c r="G132" s="40" t="s">
        <v>41</v>
      </c>
      <c r="H132" s="41" t="s">
        <v>14</v>
      </c>
      <c r="I132" s="24">
        <v>2</v>
      </c>
      <c r="J132" s="24"/>
      <c r="K132" s="24">
        <f t="shared" si="5"/>
        <v>0</v>
      </c>
    </row>
    <row r="133" spans="1:11" ht="20.100000000000001" customHeight="1">
      <c r="A133" s="41"/>
      <c r="B133" s="81"/>
      <c r="C133" s="41"/>
      <c r="D133" s="24"/>
      <c r="E133" s="77"/>
      <c r="F133" s="77"/>
      <c r="G133" s="52" t="s">
        <v>122</v>
      </c>
      <c r="H133" s="53" t="s">
        <v>16</v>
      </c>
      <c r="I133" s="54">
        <v>1</v>
      </c>
      <c r="J133" s="54"/>
      <c r="K133" s="54">
        <f>J133*I133</f>
        <v>0</v>
      </c>
    </row>
    <row r="134" spans="1:11" ht="20.100000000000001" customHeight="1">
      <c r="A134" s="41">
        <v>19</v>
      </c>
      <c r="B134" s="65" t="s">
        <v>114</v>
      </c>
      <c r="C134" s="41" t="s">
        <v>23</v>
      </c>
      <c r="D134" s="24">
        <v>0.48799999999999999</v>
      </c>
      <c r="E134" s="54"/>
      <c r="F134" s="54">
        <f>E134*D134</f>
        <v>0</v>
      </c>
      <c r="G134" s="52" t="s">
        <v>116</v>
      </c>
      <c r="H134" s="53" t="s">
        <v>16</v>
      </c>
      <c r="I134" s="54">
        <v>1</v>
      </c>
      <c r="J134" s="54"/>
      <c r="K134" s="54"/>
    </row>
    <row r="135" spans="1:11" ht="20.100000000000001" customHeight="1">
      <c r="A135" s="41"/>
      <c r="B135" s="65"/>
      <c r="C135" s="41"/>
      <c r="D135" s="24"/>
      <c r="E135" s="54"/>
      <c r="F135" s="54"/>
      <c r="G135" s="52" t="s">
        <v>43</v>
      </c>
      <c r="H135" s="53" t="s">
        <v>23</v>
      </c>
      <c r="I135" s="54">
        <v>0.45</v>
      </c>
      <c r="J135" s="54"/>
      <c r="K135" s="54">
        <f t="shared" ref="K135:K144" si="6">J135*I135</f>
        <v>0</v>
      </c>
    </row>
    <row r="136" spans="1:11" ht="20.100000000000001" customHeight="1">
      <c r="A136" s="41"/>
      <c r="B136" s="65"/>
      <c r="C136" s="41"/>
      <c r="D136" s="24"/>
      <c r="E136" s="54"/>
      <c r="F136" s="54"/>
      <c r="G136" s="52" t="s">
        <v>38</v>
      </c>
      <c r="H136" s="53" t="s">
        <v>23</v>
      </c>
      <c r="I136" s="54">
        <v>0.06</v>
      </c>
      <c r="J136" s="54"/>
      <c r="K136" s="54">
        <f t="shared" si="6"/>
        <v>0</v>
      </c>
    </row>
    <row r="137" spans="1:11" ht="20.100000000000001" customHeight="1">
      <c r="A137" s="41"/>
      <c r="B137" s="80"/>
      <c r="C137" s="41"/>
      <c r="D137" s="24"/>
      <c r="E137" s="24"/>
      <c r="F137" s="24"/>
      <c r="G137" s="40" t="s">
        <v>107</v>
      </c>
      <c r="H137" s="41" t="s">
        <v>14</v>
      </c>
      <c r="I137" s="24">
        <v>0.3</v>
      </c>
      <c r="J137" s="24"/>
      <c r="K137" s="24">
        <f t="shared" si="6"/>
        <v>0</v>
      </c>
    </row>
    <row r="138" spans="1:11" ht="20.100000000000001" customHeight="1">
      <c r="A138" s="41"/>
      <c r="B138" s="65"/>
      <c r="C138" s="41"/>
      <c r="D138" s="24"/>
      <c r="E138" s="54"/>
      <c r="F138" s="54"/>
      <c r="G138" s="52" t="s">
        <v>33</v>
      </c>
      <c r="H138" s="53" t="s">
        <v>16</v>
      </c>
      <c r="I138" s="54">
        <v>2</v>
      </c>
      <c r="J138" s="54"/>
      <c r="K138" s="54">
        <f t="shared" si="6"/>
        <v>0</v>
      </c>
    </row>
    <row r="139" spans="1:11" ht="20.100000000000001" customHeight="1">
      <c r="A139" s="41"/>
      <c r="B139" s="81"/>
      <c r="C139" s="41"/>
      <c r="D139" s="24"/>
      <c r="E139" s="77"/>
      <c r="F139" s="77"/>
      <c r="G139" s="52" t="s">
        <v>36</v>
      </c>
      <c r="H139" s="53">
        <v>1</v>
      </c>
      <c r="I139" s="54">
        <v>70</v>
      </c>
      <c r="J139" s="54"/>
      <c r="K139" s="54">
        <f t="shared" si="6"/>
        <v>0</v>
      </c>
    </row>
    <row r="140" spans="1:11" ht="20.100000000000001" customHeight="1">
      <c r="A140" s="41"/>
      <c r="B140" s="65"/>
      <c r="C140" s="41"/>
      <c r="D140" s="24"/>
      <c r="E140" s="54"/>
      <c r="F140" s="54"/>
      <c r="G140" s="52" t="s">
        <v>46</v>
      </c>
      <c r="H140" s="53" t="s">
        <v>14</v>
      </c>
      <c r="I140" s="54">
        <v>2</v>
      </c>
      <c r="J140" s="54"/>
      <c r="K140" s="54">
        <f t="shared" si="6"/>
        <v>0</v>
      </c>
    </row>
    <row r="141" spans="1:11" ht="20.100000000000001" customHeight="1">
      <c r="A141" s="41"/>
      <c r="B141" s="76"/>
      <c r="C141" s="41"/>
      <c r="D141" s="24"/>
      <c r="E141" s="77"/>
      <c r="F141" s="77"/>
      <c r="G141" s="78" t="s">
        <v>30</v>
      </c>
      <c r="H141" s="79" t="s">
        <v>23</v>
      </c>
      <c r="I141" s="77">
        <v>3.0000000000000001E-3</v>
      </c>
      <c r="J141" s="77"/>
      <c r="K141" s="77">
        <f t="shared" si="6"/>
        <v>0</v>
      </c>
    </row>
    <row r="142" spans="1:11" ht="20.100000000000001" customHeight="1">
      <c r="A142" s="41"/>
      <c r="B142" s="76"/>
      <c r="C142" s="41"/>
      <c r="D142" s="24"/>
      <c r="E142" s="77"/>
      <c r="F142" s="77"/>
      <c r="G142" s="78" t="s">
        <v>31</v>
      </c>
      <c r="H142" s="79" t="s">
        <v>32</v>
      </c>
      <c r="I142" s="77">
        <v>3</v>
      </c>
      <c r="J142" s="77"/>
      <c r="K142" s="77">
        <f t="shared" si="6"/>
        <v>0</v>
      </c>
    </row>
    <row r="143" spans="1:11" ht="20.100000000000001" customHeight="1">
      <c r="A143" s="41">
        <v>20</v>
      </c>
      <c r="B143" s="65" t="s">
        <v>115</v>
      </c>
      <c r="C143" s="41" t="s">
        <v>11</v>
      </c>
      <c r="D143" s="24">
        <v>2.91</v>
      </c>
      <c r="E143" s="54"/>
      <c r="F143" s="54">
        <f>E143*D143</f>
        <v>0</v>
      </c>
      <c r="G143" s="52" t="s">
        <v>100</v>
      </c>
      <c r="H143" s="53" t="s">
        <v>11</v>
      </c>
      <c r="I143" s="54">
        <v>3</v>
      </c>
      <c r="J143" s="54"/>
      <c r="K143" s="54">
        <f t="shared" si="6"/>
        <v>0</v>
      </c>
    </row>
    <row r="144" spans="1:11" ht="20.100000000000001" customHeight="1">
      <c r="A144" s="41"/>
      <c r="B144" s="80"/>
      <c r="C144" s="41"/>
      <c r="D144" s="24"/>
      <c r="E144" s="24"/>
      <c r="F144" s="24"/>
      <c r="G144" s="40" t="s">
        <v>25</v>
      </c>
      <c r="H144" s="41" t="s">
        <v>26</v>
      </c>
      <c r="I144" s="24">
        <v>1</v>
      </c>
      <c r="J144" s="24"/>
      <c r="K144" s="24">
        <f t="shared" si="6"/>
        <v>0</v>
      </c>
    </row>
    <row r="145" spans="1:11" ht="20.100000000000001" customHeight="1">
      <c r="A145" s="41">
        <v>21</v>
      </c>
      <c r="B145" s="66" t="s">
        <v>44</v>
      </c>
      <c r="C145" s="41" t="s">
        <v>21</v>
      </c>
      <c r="D145" s="24">
        <v>214</v>
      </c>
      <c r="E145" s="24"/>
      <c r="F145" s="24">
        <f>E145*D145</f>
        <v>0</v>
      </c>
      <c r="G145" s="40" t="s">
        <v>183</v>
      </c>
      <c r="H145" s="41" t="s">
        <v>16</v>
      </c>
      <c r="I145" s="24">
        <v>4</v>
      </c>
      <c r="J145" s="24"/>
      <c r="K145" s="24">
        <f t="shared" si="4"/>
        <v>0</v>
      </c>
    </row>
    <row r="146" spans="1:11" ht="20.100000000000001" customHeight="1">
      <c r="A146" s="41"/>
      <c r="B146" s="66"/>
      <c r="C146" s="41"/>
      <c r="D146" s="24"/>
      <c r="E146" s="24"/>
      <c r="F146" s="24"/>
      <c r="G146" s="40" t="s">
        <v>120</v>
      </c>
      <c r="H146" s="41"/>
      <c r="I146" s="24"/>
      <c r="J146" s="24"/>
      <c r="K146" s="24"/>
    </row>
    <row r="147" spans="1:11" ht="20.100000000000001" customHeight="1">
      <c r="A147" s="41">
        <v>22</v>
      </c>
      <c r="B147" s="65" t="s">
        <v>124</v>
      </c>
      <c r="C147" s="41" t="s">
        <v>21</v>
      </c>
      <c r="D147" s="24">
        <v>196.3</v>
      </c>
      <c r="E147" s="24"/>
      <c r="F147" s="24">
        <f>E147*D147</f>
        <v>0</v>
      </c>
      <c r="G147" s="40" t="s">
        <v>127</v>
      </c>
      <c r="H147" s="41" t="s">
        <v>16</v>
      </c>
      <c r="I147" s="82">
        <v>292</v>
      </c>
      <c r="J147" s="24"/>
      <c r="K147" s="24">
        <f t="shared" ref="K147:K152" si="7">J147*I147</f>
        <v>0</v>
      </c>
    </row>
    <row r="148" spans="1:11" ht="20.100000000000001" customHeight="1">
      <c r="A148" s="41"/>
      <c r="B148" s="81"/>
      <c r="C148" s="41"/>
      <c r="D148" s="24"/>
      <c r="E148" s="24"/>
      <c r="F148" s="24"/>
      <c r="G148" s="40" t="s">
        <v>125</v>
      </c>
      <c r="H148" s="41" t="s">
        <v>16</v>
      </c>
      <c r="I148" s="82">
        <v>52</v>
      </c>
      <c r="J148" s="24"/>
      <c r="K148" s="24">
        <f t="shared" si="7"/>
        <v>0</v>
      </c>
    </row>
    <row r="149" spans="1:11" ht="20.100000000000001" customHeight="1">
      <c r="A149" s="41"/>
      <c r="B149" s="66"/>
      <c r="C149" s="41"/>
      <c r="D149" s="24"/>
      <c r="E149" s="24"/>
      <c r="F149" s="24"/>
      <c r="G149" s="40" t="s">
        <v>126</v>
      </c>
      <c r="H149" s="41" t="s">
        <v>16</v>
      </c>
      <c r="I149" s="24">
        <v>292</v>
      </c>
      <c r="J149" s="24"/>
      <c r="K149" s="24">
        <f t="shared" si="7"/>
        <v>0</v>
      </c>
    </row>
    <row r="150" spans="1:11" ht="20.100000000000001" customHeight="1">
      <c r="A150" s="41"/>
      <c r="B150" s="66"/>
      <c r="C150" s="41"/>
      <c r="D150" s="24"/>
      <c r="E150" s="24"/>
      <c r="F150" s="24"/>
      <c r="G150" s="40" t="s">
        <v>128</v>
      </c>
      <c r="H150" s="41" t="s">
        <v>16</v>
      </c>
      <c r="I150" s="24">
        <v>30</v>
      </c>
      <c r="J150" s="24"/>
      <c r="K150" s="24">
        <f t="shared" si="7"/>
        <v>0</v>
      </c>
    </row>
    <row r="151" spans="1:11" ht="20.100000000000001" customHeight="1">
      <c r="A151" s="41"/>
      <c r="B151" s="66"/>
      <c r="C151" s="41"/>
      <c r="D151" s="24"/>
      <c r="E151" s="24"/>
      <c r="F151" s="24"/>
      <c r="G151" s="40" t="s">
        <v>184</v>
      </c>
      <c r="H151" s="41" t="s">
        <v>16</v>
      </c>
      <c r="I151" s="24">
        <v>2</v>
      </c>
      <c r="J151" s="24"/>
      <c r="K151" s="24">
        <f t="shared" si="7"/>
        <v>0</v>
      </c>
    </row>
    <row r="152" spans="1:11" ht="20.100000000000001" customHeight="1">
      <c r="A152" s="41">
        <v>23</v>
      </c>
      <c r="B152" s="66" t="s">
        <v>134</v>
      </c>
      <c r="C152" s="41" t="s">
        <v>21</v>
      </c>
      <c r="D152" s="24">
        <v>214</v>
      </c>
      <c r="E152" s="24"/>
      <c r="F152" s="24">
        <f>E152*D152</f>
        <v>0</v>
      </c>
      <c r="G152" s="40" t="s">
        <v>137</v>
      </c>
      <c r="H152" s="41" t="s">
        <v>21</v>
      </c>
      <c r="I152" s="24">
        <v>235</v>
      </c>
      <c r="J152" s="24"/>
      <c r="K152" s="24">
        <f t="shared" si="7"/>
        <v>0</v>
      </c>
    </row>
    <row r="153" spans="1:11" ht="20.100000000000001" customHeight="1">
      <c r="A153" s="41"/>
      <c r="B153" s="80"/>
      <c r="C153" s="41"/>
      <c r="D153" s="24"/>
      <c r="E153" s="24"/>
      <c r="F153" s="24"/>
      <c r="G153" s="40"/>
      <c r="H153" s="41"/>
      <c r="I153" s="24"/>
      <c r="J153" s="24"/>
      <c r="K153" s="24"/>
    </row>
    <row r="154" spans="1:11" ht="20.100000000000001" customHeight="1">
      <c r="A154" s="41">
        <v>24</v>
      </c>
      <c r="B154" s="65" t="s">
        <v>129</v>
      </c>
      <c r="C154" s="41" t="s">
        <v>21</v>
      </c>
      <c r="D154" s="24">
        <v>214</v>
      </c>
      <c r="E154" s="24"/>
      <c r="F154" s="24">
        <f>E154*D154</f>
        <v>0</v>
      </c>
      <c r="G154" s="40" t="s">
        <v>173</v>
      </c>
      <c r="H154" s="41" t="s">
        <v>21</v>
      </c>
      <c r="I154" s="82">
        <v>235</v>
      </c>
      <c r="J154" s="82"/>
      <c r="K154" s="24">
        <f>J154*I154</f>
        <v>0</v>
      </c>
    </row>
    <row r="155" spans="1:11" ht="20.100000000000001" customHeight="1">
      <c r="A155" s="41"/>
      <c r="B155" s="65"/>
      <c r="C155" s="41"/>
      <c r="D155" s="24"/>
      <c r="E155" s="24"/>
      <c r="F155" s="24"/>
      <c r="G155" s="40"/>
      <c r="H155" s="41"/>
      <c r="I155" s="82"/>
      <c r="J155" s="82"/>
      <c r="K155" s="24"/>
    </row>
    <row r="156" spans="1:11" ht="20.100000000000001" customHeight="1">
      <c r="A156" s="41">
        <v>25</v>
      </c>
      <c r="B156" s="65" t="s">
        <v>139</v>
      </c>
      <c r="C156" s="41" t="s">
        <v>16</v>
      </c>
      <c r="D156" s="24">
        <v>7</v>
      </c>
      <c r="E156" s="24"/>
      <c r="F156" s="24">
        <f>E156*D156</f>
        <v>0</v>
      </c>
      <c r="G156" s="40" t="s">
        <v>174</v>
      </c>
      <c r="H156" s="41" t="s">
        <v>21</v>
      </c>
      <c r="I156" s="82">
        <v>7</v>
      </c>
      <c r="J156" s="82"/>
      <c r="K156" s="24">
        <f>J156*I156</f>
        <v>0</v>
      </c>
    </row>
    <row r="157" spans="1:11" ht="20.100000000000001" customHeight="1">
      <c r="A157" s="41"/>
      <c r="B157" s="81"/>
      <c r="C157" s="41"/>
      <c r="D157" s="24"/>
      <c r="E157" s="24"/>
      <c r="F157" s="24"/>
      <c r="G157" s="40"/>
      <c r="H157" s="41"/>
      <c r="I157" s="82"/>
      <c r="J157" s="24"/>
      <c r="K157" s="24"/>
    </row>
    <row r="158" spans="1:11" ht="20.100000000000001" customHeight="1">
      <c r="A158" s="41">
        <v>26</v>
      </c>
      <c r="B158" s="65" t="s">
        <v>138</v>
      </c>
      <c r="C158" s="41" t="s">
        <v>21</v>
      </c>
      <c r="D158" s="24">
        <v>214</v>
      </c>
      <c r="E158" s="24"/>
      <c r="F158" s="24">
        <f>E158*D158</f>
        <v>0</v>
      </c>
      <c r="G158" s="40" t="s">
        <v>137</v>
      </c>
      <c r="H158" s="41" t="s">
        <v>21</v>
      </c>
      <c r="I158" s="82">
        <v>235</v>
      </c>
      <c r="J158" s="24"/>
      <c r="K158" s="24">
        <f>J158*I158</f>
        <v>0</v>
      </c>
    </row>
    <row r="159" spans="1:11" ht="20.100000000000001" customHeight="1">
      <c r="A159" s="41"/>
      <c r="B159" s="81"/>
      <c r="C159" s="41"/>
      <c r="D159" s="24"/>
      <c r="E159" s="24"/>
      <c r="F159" s="24"/>
      <c r="G159" s="40"/>
      <c r="H159" s="41"/>
      <c r="I159" s="82"/>
      <c r="J159" s="24"/>
      <c r="K159" s="24"/>
    </row>
    <row r="160" spans="1:11" ht="20.100000000000001" customHeight="1">
      <c r="A160" s="41">
        <v>27</v>
      </c>
      <c r="B160" s="40" t="s">
        <v>130</v>
      </c>
      <c r="C160" s="41" t="s">
        <v>21</v>
      </c>
      <c r="D160" s="24">
        <v>214</v>
      </c>
      <c r="E160" s="24"/>
      <c r="F160" s="24">
        <f>E160*D160</f>
        <v>0</v>
      </c>
      <c r="G160" s="40" t="s">
        <v>131</v>
      </c>
      <c r="H160" s="41" t="s">
        <v>16</v>
      </c>
      <c r="I160" s="24">
        <v>8</v>
      </c>
      <c r="J160" s="24"/>
      <c r="K160" s="24">
        <f t="shared" ref="K160:K181" si="8">J160*I160</f>
        <v>0</v>
      </c>
    </row>
    <row r="161" spans="1:11" ht="20.100000000000001" customHeight="1">
      <c r="A161" s="41"/>
      <c r="B161" s="40"/>
      <c r="C161" s="41"/>
      <c r="D161" s="24"/>
      <c r="E161" s="24"/>
      <c r="F161" s="24"/>
      <c r="G161" s="40" t="s">
        <v>45</v>
      </c>
      <c r="H161" s="41" t="s">
        <v>16</v>
      </c>
      <c r="I161" s="24">
        <v>32</v>
      </c>
      <c r="J161" s="24"/>
      <c r="K161" s="24">
        <f t="shared" si="8"/>
        <v>0</v>
      </c>
    </row>
    <row r="162" spans="1:11" ht="20.100000000000001" customHeight="1">
      <c r="A162" s="41"/>
      <c r="B162" s="40"/>
      <c r="C162" s="41"/>
      <c r="D162" s="24"/>
      <c r="E162" s="24"/>
      <c r="F162" s="24"/>
      <c r="G162" s="40" t="s">
        <v>46</v>
      </c>
      <c r="H162" s="41" t="s">
        <v>16</v>
      </c>
      <c r="I162" s="24">
        <v>2</v>
      </c>
      <c r="J162" s="24"/>
      <c r="K162" s="24">
        <f t="shared" si="8"/>
        <v>0</v>
      </c>
    </row>
    <row r="163" spans="1:11" ht="20.100000000000001" customHeight="1">
      <c r="A163" s="41"/>
      <c r="B163" s="40"/>
      <c r="C163" s="41"/>
      <c r="D163" s="24"/>
      <c r="E163" s="24"/>
      <c r="F163" s="24"/>
      <c r="G163" s="40" t="s">
        <v>185</v>
      </c>
      <c r="H163" s="41" t="s">
        <v>16</v>
      </c>
      <c r="I163" s="24">
        <v>1</v>
      </c>
      <c r="J163" s="24"/>
      <c r="K163" s="24">
        <f t="shared" si="8"/>
        <v>0</v>
      </c>
    </row>
    <row r="164" spans="1:11" ht="20.100000000000001" customHeight="1">
      <c r="A164" s="41">
        <v>28</v>
      </c>
      <c r="B164" s="40" t="s">
        <v>140</v>
      </c>
      <c r="C164" s="41" t="s">
        <v>11</v>
      </c>
      <c r="D164" s="24">
        <v>194</v>
      </c>
      <c r="E164" s="24"/>
      <c r="F164" s="24">
        <f>E164*D164</f>
        <v>0</v>
      </c>
      <c r="G164" s="40" t="s">
        <v>81</v>
      </c>
      <c r="H164" s="41" t="s">
        <v>35</v>
      </c>
      <c r="I164" s="24">
        <v>1</v>
      </c>
      <c r="J164" s="24"/>
      <c r="K164" s="24">
        <f t="shared" si="8"/>
        <v>0</v>
      </c>
    </row>
    <row r="165" spans="1:11" ht="20.100000000000001" customHeight="1">
      <c r="A165" s="41"/>
      <c r="B165" s="40"/>
      <c r="C165" s="41"/>
      <c r="D165" s="24"/>
      <c r="E165" s="24"/>
      <c r="F165" s="24"/>
      <c r="G165" s="40" t="s">
        <v>141</v>
      </c>
      <c r="H165" s="41" t="s">
        <v>35</v>
      </c>
      <c r="I165" s="24">
        <v>3</v>
      </c>
      <c r="J165" s="24"/>
      <c r="K165" s="24">
        <f t="shared" si="8"/>
        <v>0</v>
      </c>
    </row>
    <row r="166" spans="1:11" ht="20.100000000000001" customHeight="1">
      <c r="A166" s="41"/>
      <c r="B166" s="40"/>
      <c r="C166" s="41"/>
      <c r="D166" s="24"/>
      <c r="E166" s="24"/>
      <c r="F166" s="24"/>
      <c r="G166" s="40" t="s">
        <v>142</v>
      </c>
      <c r="H166" s="41" t="s">
        <v>37</v>
      </c>
      <c r="I166" s="24">
        <v>30</v>
      </c>
      <c r="J166" s="24"/>
      <c r="K166" s="24">
        <f t="shared" si="8"/>
        <v>0</v>
      </c>
    </row>
    <row r="167" spans="1:11" ht="20.100000000000001" customHeight="1">
      <c r="A167" s="41">
        <v>29</v>
      </c>
      <c r="B167" s="40" t="s">
        <v>147</v>
      </c>
      <c r="C167" s="41" t="s">
        <v>23</v>
      </c>
      <c r="D167" s="24">
        <v>2.1</v>
      </c>
      <c r="E167" s="24"/>
      <c r="F167" s="24">
        <f>E167*D167</f>
        <v>0</v>
      </c>
      <c r="G167" s="40" t="s">
        <v>43</v>
      </c>
      <c r="H167" s="41" t="s">
        <v>23</v>
      </c>
      <c r="I167" s="24">
        <v>2.1749999999999998</v>
      </c>
      <c r="J167" s="24"/>
      <c r="K167" s="24">
        <f t="shared" si="8"/>
        <v>0</v>
      </c>
    </row>
    <row r="168" spans="1:11" ht="20.100000000000001" customHeight="1">
      <c r="A168" s="41"/>
      <c r="B168" s="40"/>
      <c r="C168" s="41"/>
      <c r="D168" s="24"/>
      <c r="E168" s="24"/>
      <c r="F168" s="24"/>
      <c r="G168" s="40" t="s">
        <v>38</v>
      </c>
      <c r="H168" s="41" t="s">
        <v>23</v>
      </c>
      <c r="I168" s="24">
        <v>0.02</v>
      </c>
      <c r="J168" s="24"/>
      <c r="K168" s="24">
        <f t="shared" si="8"/>
        <v>0</v>
      </c>
    </row>
    <row r="169" spans="1:11" ht="20.100000000000001" customHeight="1">
      <c r="A169" s="41"/>
      <c r="B169" s="40"/>
      <c r="C169" s="41"/>
      <c r="D169" s="24"/>
      <c r="E169" s="24"/>
      <c r="F169" s="24"/>
      <c r="G169" s="40" t="s">
        <v>30</v>
      </c>
      <c r="H169" s="41" t="s">
        <v>23</v>
      </c>
      <c r="I169" s="24">
        <v>1.6E-2</v>
      </c>
      <c r="J169" s="24"/>
      <c r="K169" s="24">
        <f t="shared" si="8"/>
        <v>0</v>
      </c>
    </row>
    <row r="170" spans="1:11" ht="20.100000000000001" customHeight="1">
      <c r="A170" s="41"/>
      <c r="B170" s="65"/>
      <c r="C170" s="41"/>
      <c r="D170" s="24"/>
      <c r="E170" s="77"/>
      <c r="F170" s="77"/>
      <c r="G170" s="52" t="s">
        <v>103</v>
      </c>
      <c r="H170" s="53" t="s">
        <v>14</v>
      </c>
      <c r="I170" s="54">
        <v>0.5</v>
      </c>
      <c r="J170" s="54"/>
      <c r="K170" s="54">
        <f>J170*I170</f>
        <v>0</v>
      </c>
    </row>
    <row r="171" spans="1:11" ht="20.100000000000001" customHeight="1">
      <c r="A171" s="41"/>
      <c r="B171" s="40"/>
      <c r="C171" s="41"/>
      <c r="D171" s="24"/>
      <c r="E171" s="24"/>
      <c r="F171" s="24"/>
      <c r="G171" s="40" t="s">
        <v>111</v>
      </c>
      <c r="H171" s="41" t="s">
        <v>16</v>
      </c>
      <c r="I171" s="24">
        <v>11</v>
      </c>
      <c r="J171" s="24"/>
      <c r="K171" s="24">
        <f t="shared" si="8"/>
        <v>0</v>
      </c>
    </row>
    <row r="172" spans="1:11" ht="20.100000000000001" customHeight="1">
      <c r="A172" s="41"/>
      <c r="B172" s="40"/>
      <c r="C172" s="41"/>
      <c r="D172" s="24"/>
      <c r="E172" s="24"/>
      <c r="F172" s="24"/>
      <c r="G172" s="40" t="s">
        <v>36</v>
      </c>
      <c r="H172" s="41" t="s">
        <v>37</v>
      </c>
      <c r="I172" s="24">
        <v>17.5</v>
      </c>
      <c r="J172" s="24"/>
      <c r="K172" s="24">
        <f t="shared" si="8"/>
        <v>0</v>
      </c>
    </row>
    <row r="173" spans="1:11" ht="20.100000000000001" customHeight="1">
      <c r="A173" s="41"/>
      <c r="B173" s="40"/>
      <c r="C173" s="41"/>
      <c r="D173" s="24"/>
      <c r="E173" s="24"/>
      <c r="F173" s="24"/>
      <c r="G173" s="40" t="s">
        <v>102</v>
      </c>
      <c r="H173" s="41" t="s">
        <v>14</v>
      </c>
      <c r="I173" s="24">
        <v>2</v>
      </c>
      <c r="J173" s="24"/>
      <c r="K173" s="24">
        <f t="shared" si="8"/>
        <v>0</v>
      </c>
    </row>
    <row r="174" spans="1:11" ht="20.100000000000001" customHeight="1">
      <c r="A174" s="41"/>
      <c r="B174" s="40"/>
      <c r="C174" s="41"/>
      <c r="D174" s="24"/>
      <c r="E174" s="24"/>
      <c r="F174" s="24"/>
      <c r="G174" s="40" t="s">
        <v>148</v>
      </c>
      <c r="H174" s="41" t="s">
        <v>21</v>
      </c>
      <c r="I174" s="24">
        <v>90</v>
      </c>
      <c r="J174" s="24"/>
      <c r="K174" s="24">
        <f t="shared" si="8"/>
        <v>0</v>
      </c>
    </row>
    <row r="175" spans="1:11" ht="20.100000000000001" customHeight="1">
      <c r="A175" s="41"/>
      <c r="B175" s="40"/>
      <c r="C175" s="41"/>
      <c r="D175" s="24"/>
      <c r="E175" s="24"/>
      <c r="F175" s="24"/>
      <c r="G175" s="40" t="s">
        <v>101</v>
      </c>
      <c r="H175" s="41" t="s">
        <v>16</v>
      </c>
      <c r="I175" s="24">
        <v>5</v>
      </c>
      <c r="J175" s="24"/>
      <c r="K175" s="24">
        <f t="shared" si="8"/>
        <v>0</v>
      </c>
    </row>
    <row r="176" spans="1:11" ht="20.100000000000001" customHeight="1">
      <c r="A176" s="41"/>
      <c r="B176" s="40"/>
      <c r="C176" s="41"/>
      <c r="D176" s="24"/>
      <c r="E176" s="24"/>
      <c r="F176" s="24"/>
      <c r="G176" s="40" t="s">
        <v>149</v>
      </c>
      <c r="H176" s="41" t="s">
        <v>32</v>
      </c>
      <c r="I176" s="24">
        <v>3</v>
      </c>
      <c r="J176" s="24"/>
      <c r="K176" s="24">
        <f t="shared" si="8"/>
        <v>0</v>
      </c>
    </row>
    <row r="177" spans="1:11" ht="20.100000000000001" customHeight="1">
      <c r="A177" s="41"/>
      <c r="B177" s="40"/>
      <c r="C177" s="41"/>
      <c r="D177" s="24"/>
      <c r="E177" s="24"/>
      <c r="F177" s="24"/>
      <c r="G177" s="40" t="s">
        <v>150</v>
      </c>
      <c r="H177" s="41" t="s">
        <v>16</v>
      </c>
      <c r="I177" s="24">
        <v>1</v>
      </c>
      <c r="J177" s="24"/>
      <c r="K177" s="24">
        <f t="shared" si="8"/>
        <v>0</v>
      </c>
    </row>
    <row r="178" spans="1:11" ht="20.100000000000001" customHeight="1">
      <c r="A178" s="41"/>
      <c r="B178" s="40"/>
      <c r="C178" s="41"/>
      <c r="D178" s="24"/>
      <c r="E178" s="24"/>
      <c r="F178" s="24"/>
      <c r="G178" s="40" t="s">
        <v>34</v>
      </c>
      <c r="H178" s="41" t="s">
        <v>35</v>
      </c>
      <c r="I178" s="24">
        <v>1</v>
      </c>
      <c r="J178" s="24"/>
      <c r="K178" s="24">
        <f t="shared" si="8"/>
        <v>0</v>
      </c>
    </row>
    <row r="179" spans="1:11" ht="20.100000000000001" customHeight="1">
      <c r="A179" s="41">
        <v>30</v>
      </c>
      <c r="B179" s="40" t="s">
        <v>146</v>
      </c>
      <c r="C179" s="41" t="s">
        <v>11</v>
      </c>
      <c r="D179" s="24">
        <v>17.5</v>
      </c>
      <c r="E179" s="24"/>
      <c r="F179" s="24">
        <f>E179*D179</f>
        <v>0</v>
      </c>
      <c r="G179" s="40" t="s">
        <v>151</v>
      </c>
      <c r="H179" s="41" t="s">
        <v>11</v>
      </c>
      <c r="I179" s="24">
        <v>18</v>
      </c>
      <c r="J179" s="24"/>
      <c r="K179" s="24">
        <f t="shared" si="8"/>
        <v>0</v>
      </c>
    </row>
    <row r="180" spans="1:11" ht="20.100000000000001" customHeight="1">
      <c r="A180" s="41"/>
      <c r="B180" s="40"/>
      <c r="C180" s="41"/>
      <c r="D180" s="24"/>
      <c r="E180" s="24"/>
      <c r="F180" s="24"/>
      <c r="G180" s="40" t="s">
        <v>25</v>
      </c>
      <c r="H180" s="41" t="s">
        <v>152</v>
      </c>
      <c r="I180" s="24">
        <v>2</v>
      </c>
      <c r="J180" s="24"/>
      <c r="K180" s="24">
        <f t="shared" si="8"/>
        <v>0</v>
      </c>
    </row>
    <row r="181" spans="1:11" ht="20.100000000000001" customHeight="1">
      <c r="A181" s="41">
        <v>31</v>
      </c>
      <c r="B181" s="40" t="s">
        <v>181</v>
      </c>
      <c r="C181" s="41" t="s">
        <v>16</v>
      </c>
      <c r="D181" s="24">
        <v>5</v>
      </c>
      <c r="E181" s="24"/>
      <c r="F181" s="24">
        <f>E181*D181</f>
        <v>0</v>
      </c>
      <c r="G181" s="40" t="s">
        <v>102</v>
      </c>
      <c r="H181" s="41" t="s">
        <v>16</v>
      </c>
      <c r="I181" s="24">
        <v>1</v>
      </c>
      <c r="J181" s="24"/>
      <c r="K181" s="24">
        <f t="shared" si="8"/>
        <v>0</v>
      </c>
    </row>
    <row r="182" spans="1:11" ht="20.100000000000001" customHeight="1">
      <c r="A182" s="41"/>
      <c r="B182" s="81"/>
      <c r="C182" s="41"/>
      <c r="D182" s="24"/>
      <c r="E182" s="77"/>
      <c r="F182" s="77"/>
      <c r="G182" s="52"/>
      <c r="H182" s="53"/>
      <c r="I182" s="54"/>
      <c r="J182" s="54"/>
      <c r="K182" s="54"/>
    </row>
    <row r="183" spans="1:11" ht="20.100000000000001" customHeight="1" thickBot="1">
      <c r="A183" s="36"/>
      <c r="B183" s="38"/>
      <c r="C183" s="36"/>
      <c r="D183" s="37"/>
      <c r="E183" s="39" t="s">
        <v>22</v>
      </c>
      <c r="F183" s="39">
        <f>SUM(F64:F182)</f>
        <v>0</v>
      </c>
      <c r="G183" s="42"/>
      <c r="H183" s="27"/>
      <c r="I183" s="39"/>
      <c r="J183" s="39" t="s">
        <v>24</v>
      </c>
      <c r="K183" s="39">
        <f>SUM(K64:K182)</f>
        <v>0</v>
      </c>
    </row>
    <row r="184" spans="1:11" ht="20.100000000000001" customHeight="1" thickBot="1">
      <c r="A184" s="43"/>
      <c r="B184" s="44" t="s">
        <v>165</v>
      </c>
      <c r="C184" s="45"/>
      <c r="D184" s="46"/>
      <c r="E184" s="46"/>
      <c r="F184" s="46"/>
      <c r="G184" s="47"/>
      <c r="H184" s="45"/>
      <c r="I184" s="46"/>
      <c r="J184" s="46"/>
      <c r="K184" s="48"/>
    </row>
    <row r="185" spans="1:11" ht="20.100000000000001" customHeight="1">
      <c r="A185" s="41">
        <v>1</v>
      </c>
      <c r="B185" s="65" t="s">
        <v>166</v>
      </c>
      <c r="C185" s="41" t="s">
        <v>11</v>
      </c>
      <c r="D185" s="24">
        <v>8.3000000000000007</v>
      </c>
      <c r="E185" s="24"/>
      <c r="F185" s="24">
        <f>E185*D185</f>
        <v>0</v>
      </c>
      <c r="G185" s="40"/>
      <c r="H185" s="41"/>
      <c r="I185" s="24"/>
      <c r="J185" s="24"/>
      <c r="K185" s="24"/>
    </row>
    <row r="186" spans="1:11" ht="20.100000000000001" customHeight="1">
      <c r="A186" s="41"/>
      <c r="B186" s="65"/>
      <c r="C186" s="41"/>
      <c r="D186" s="24"/>
      <c r="E186" s="24"/>
      <c r="F186" s="24"/>
      <c r="G186" s="40"/>
      <c r="H186" s="41"/>
      <c r="I186" s="24"/>
      <c r="J186" s="24"/>
      <c r="K186" s="24"/>
    </row>
    <row r="187" spans="1:11" ht="20.100000000000001" customHeight="1">
      <c r="A187" s="41">
        <v>2</v>
      </c>
      <c r="B187" s="66" t="s">
        <v>193</v>
      </c>
      <c r="C187" s="41" t="s">
        <v>21</v>
      </c>
      <c r="D187" s="24">
        <v>82.7</v>
      </c>
      <c r="E187" s="24"/>
      <c r="F187" s="24">
        <f>E187*D187</f>
        <v>0</v>
      </c>
      <c r="G187" s="40" t="s">
        <v>82</v>
      </c>
      <c r="H187" s="41" t="s">
        <v>37</v>
      </c>
      <c r="I187" s="24">
        <v>5</v>
      </c>
      <c r="J187" s="24"/>
      <c r="K187" s="24">
        <f>J187*I187</f>
        <v>0</v>
      </c>
    </row>
    <row r="188" spans="1:11" ht="20.100000000000001" customHeight="1">
      <c r="A188" s="41"/>
      <c r="B188" s="65"/>
      <c r="C188" s="41"/>
      <c r="D188" s="24"/>
      <c r="E188" s="54"/>
      <c r="F188" s="54"/>
      <c r="G188" s="52"/>
      <c r="H188" s="53"/>
      <c r="I188" s="54"/>
      <c r="J188" s="54"/>
      <c r="K188" s="54"/>
    </row>
    <row r="189" spans="1:11" ht="20.100000000000001" customHeight="1">
      <c r="A189" s="41">
        <v>3</v>
      </c>
      <c r="B189" s="65" t="s">
        <v>153</v>
      </c>
      <c r="C189" s="41" t="s">
        <v>11</v>
      </c>
      <c r="D189" s="24">
        <v>8.3000000000000007</v>
      </c>
      <c r="E189" s="54"/>
      <c r="F189" s="54">
        <f>E189*D189</f>
        <v>0</v>
      </c>
      <c r="G189" s="52" t="s">
        <v>160</v>
      </c>
      <c r="H189" s="53" t="s">
        <v>11</v>
      </c>
      <c r="I189" s="54">
        <v>8.75</v>
      </c>
      <c r="J189" s="54"/>
      <c r="K189" s="54">
        <f>J189*I189</f>
        <v>0</v>
      </c>
    </row>
    <row r="190" spans="1:11" ht="20.100000000000001" customHeight="1">
      <c r="A190" s="41"/>
      <c r="B190" s="65"/>
      <c r="C190" s="41"/>
      <c r="D190" s="24"/>
      <c r="E190" s="54"/>
      <c r="F190" s="54"/>
      <c r="G190" s="52" t="s">
        <v>34</v>
      </c>
      <c r="H190" s="53" t="s">
        <v>35</v>
      </c>
      <c r="I190" s="54">
        <v>0.5</v>
      </c>
      <c r="J190" s="54"/>
      <c r="K190" s="54">
        <f>J190*I190</f>
        <v>0</v>
      </c>
    </row>
    <row r="191" spans="1:11" ht="20.100000000000001" customHeight="1">
      <c r="A191" s="41"/>
      <c r="B191" s="65"/>
      <c r="C191" s="41"/>
      <c r="D191" s="24"/>
      <c r="E191" s="54"/>
      <c r="F191" s="54"/>
      <c r="G191" s="52"/>
      <c r="H191" s="53"/>
      <c r="I191" s="54"/>
      <c r="J191" s="54"/>
      <c r="K191" s="54"/>
    </row>
    <row r="192" spans="1:11" ht="20.100000000000001" customHeight="1">
      <c r="A192" s="41">
        <v>4</v>
      </c>
      <c r="B192" s="65" t="s">
        <v>154</v>
      </c>
      <c r="C192" s="41" t="s">
        <v>23</v>
      </c>
      <c r="D192" s="24">
        <v>1.72</v>
      </c>
      <c r="E192" s="54"/>
      <c r="F192" s="54">
        <f>E192*D192</f>
        <v>0</v>
      </c>
      <c r="G192" s="52" t="s">
        <v>155</v>
      </c>
      <c r="H192" s="53" t="s">
        <v>23</v>
      </c>
      <c r="I192" s="54">
        <v>1.25</v>
      </c>
      <c r="J192" s="54"/>
      <c r="K192" s="54">
        <f>J192*I192</f>
        <v>0</v>
      </c>
    </row>
    <row r="193" spans="1:11" ht="20.100000000000001" customHeight="1">
      <c r="A193" s="41"/>
      <c r="B193" s="65"/>
      <c r="C193" s="41"/>
      <c r="D193" s="24"/>
      <c r="E193" s="54"/>
      <c r="F193" s="54"/>
      <c r="G193" s="52" t="s">
        <v>156</v>
      </c>
      <c r="H193" s="53" t="s">
        <v>23</v>
      </c>
      <c r="I193" s="54">
        <v>0.36199999999999999</v>
      </c>
      <c r="J193" s="54"/>
      <c r="K193" s="54">
        <f>J193*I193</f>
        <v>0</v>
      </c>
    </row>
    <row r="194" spans="1:11" ht="20.100000000000001" customHeight="1">
      <c r="A194" s="41"/>
      <c r="B194" s="65"/>
      <c r="C194" s="41"/>
      <c r="D194" s="24"/>
      <c r="E194" s="54"/>
      <c r="F194" s="54"/>
      <c r="G194" s="52" t="s">
        <v>157</v>
      </c>
      <c r="H194" s="53" t="s">
        <v>23</v>
      </c>
      <c r="I194" s="54">
        <v>0.02</v>
      </c>
      <c r="J194" s="54"/>
      <c r="K194" s="54">
        <f>J194*I194</f>
        <v>0</v>
      </c>
    </row>
    <row r="195" spans="1:11" ht="20.100000000000001" customHeight="1">
      <c r="A195" s="41"/>
      <c r="B195" s="80"/>
      <c r="C195" s="41"/>
      <c r="D195" s="24"/>
      <c r="E195" s="24"/>
      <c r="F195" s="24"/>
      <c r="G195" s="40" t="s">
        <v>107</v>
      </c>
      <c r="H195" s="41" t="s">
        <v>14</v>
      </c>
      <c r="I195" s="24">
        <v>3</v>
      </c>
      <c r="J195" s="24"/>
      <c r="K195" s="24">
        <f t="shared" ref="K195:K196" si="9">J195*I195</f>
        <v>0</v>
      </c>
    </row>
    <row r="196" spans="1:11" ht="20.100000000000001" customHeight="1">
      <c r="A196" s="41"/>
      <c r="B196" s="65"/>
      <c r="C196" s="41"/>
      <c r="D196" s="24"/>
      <c r="E196" s="54"/>
      <c r="F196" s="54"/>
      <c r="G196" s="52" t="s">
        <v>39</v>
      </c>
      <c r="H196" s="53" t="s">
        <v>12</v>
      </c>
      <c r="I196" s="54">
        <v>300</v>
      </c>
      <c r="J196" s="54"/>
      <c r="K196" s="54">
        <f t="shared" si="9"/>
        <v>0</v>
      </c>
    </row>
    <row r="197" spans="1:11" ht="20.100000000000001" customHeight="1">
      <c r="A197" s="41"/>
      <c r="B197" s="65"/>
      <c r="C197" s="41"/>
      <c r="D197" s="24"/>
      <c r="E197" s="54"/>
      <c r="F197" s="54"/>
      <c r="G197" s="52" t="s">
        <v>30</v>
      </c>
      <c r="H197" s="53" t="s">
        <v>23</v>
      </c>
      <c r="I197" s="54">
        <v>1.4999999999999999E-2</v>
      </c>
      <c r="J197" s="54"/>
      <c r="K197" s="54">
        <f t="shared" ref="K197:K206" si="10">J197*I197</f>
        <v>0</v>
      </c>
    </row>
    <row r="198" spans="1:11" ht="20.100000000000001" customHeight="1">
      <c r="A198" s="41"/>
      <c r="B198" s="65"/>
      <c r="C198" s="41"/>
      <c r="D198" s="24"/>
      <c r="E198" s="54"/>
      <c r="F198" s="54"/>
      <c r="G198" s="52" t="s">
        <v>36</v>
      </c>
      <c r="H198" s="53" t="s">
        <v>37</v>
      </c>
      <c r="I198" s="54">
        <v>34</v>
      </c>
      <c r="J198" s="54"/>
      <c r="K198" s="54">
        <f t="shared" si="10"/>
        <v>0</v>
      </c>
    </row>
    <row r="199" spans="1:11" ht="20.100000000000001" customHeight="1">
      <c r="A199" s="41"/>
      <c r="B199" s="65"/>
      <c r="C199" s="41"/>
      <c r="D199" s="24"/>
      <c r="E199" s="54"/>
      <c r="F199" s="54"/>
      <c r="G199" s="52" t="s">
        <v>148</v>
      </c>
      <c r="H199" s="53" t="s">
        <v>21</v>
      </c>
      <c r="I199" s="54">
        <v>175</v>
      </c>
      <c r="J199" s="54"/>
      <c r="K199" s="54">
        <f t="shared" si="10"/>
        <v>0</v>
      </c>
    </row>
    <row r="200" spans="1:11" ht="20.100000000000001" customHeight="1">
      <c r="A200" s="41"/>
      <c r="B200" s="65"/>
      <c r="C200" s="41"/>
      <c r="D200" s="24"/>
      <c r="E200" s="54"/>
      <c r="F200" s="54"/>
      <c r="G200" s="52" t="s">
        <v>33</v>
      </c>
      <c r="H200" s="53" t="s">
        <v>16</v>
      </c>
      <c r="I200" s="54">
        <v>6</v>
      </c>
      <c r="J200" s="54"/>
      <c r="K200" s="54">
        <f t="shared" si="10"/>
        <v>0</v>
      </c>
    </row>
    <row r="201" spans="1:11" ht="20.100000000000001" customHeight="1">
      <c r="A201" s="41"/>
      <c r="B201" s="65"/>
      <c r="C201" s="41"/>
      <c r="D201" s="24"/>
      <c r="E201" s="54"/>
      <c r="F201" s="54"/>
      <c r="G201" s="52" t="s">
        <v>102</v>
      </c>
      <c r="H201" s="53" t="s">
        <v>14</v>
      </c>
      <c r="I201" s="54">
        <v>1</v>
      </c>
      <c r="J201" s="54"/>
      <c r="K201" s="54">
        <f t="shared" si="10"/>
        <v>0</v>
      </c>
    </row>
    <row r="202" spans="1:11" ht="20.100000000000001" customHeight="1">
      <c r="A202" s="41"/>
      <c r="B202" s="65"/>
      <c r="C202" s="41"/>
      <c r="D202" s="24"/>
      <c r="E202" s="54"/>
      <c r="F202" s="54"/>
      <c r="G202" s="52" t="s">
        <v>112</v>
      </c>
      <c r="H202" s="53" t="s">
        <v>16</v>
      </c>
      <c r="I202" s="54">
        <v>2</v>
      </c>
      <c r="J202" s="54"/>
      <c r="K202" s="54">
        <f t="shared" si="10"/>
        <v>0</v>
      </c>
    </row>
    <row r="203" spans="1:11" ht="20.100000000000001" customHeight="1">
      <c r="A203" s="41"/>
      <c r="B203" s="65"/>
      <c r="C203" s="41"/>
      <c r="D203" s="24"/>
      <c r="E203" s="54"/>
      <c r="F203" s="54"/>
      <c r="G203" s="52" t="s">
        <v>34</v>
      </c>
      <c r="H203" s="53" t="s">
        <v>158</v>
      </c>
      <c r="I203" s="54">
        <v>4</v>
      </c>
      <c r="J203" s="54"/>
      <c r="K203" s="54">
        <f t="shared" si="10"/>
        <v>0</v>
      </c>
    </row>
    <row r="204" spans="1:11" ht="20.100000000000001" customHeight="1">
      <c r="A204" s="41">
        <v>5</v>
      </c>
      <c r="B204" s="65" t="s">
        <v>159</v>
      </c>
      <c r="C204" s="41" t="s">
        <v>11</v>
      </c>
      <c r="D204" s="24">
        <v>21.5</v>
      </c>
      <c r="E204" s="54"/>
      <c r="F204" s="54">
        <f>E204*D204</f>
        <v>0</v>
      </c>
      <c r="G204" s="52" t="s">
        <v>100</v>
      </c>
      <c r="H204" s="53" t="s">
        <v>11</v>
      </c>
      <c r="I204" s="54">
        <v>22</v>
      </c>
      <c r="J204" s="54"/>
      <c r="K204" s="54">
        <f t="shared" si="10"/>
        <v>0</v>
      </c>
    </row>
    <row r="205" spans="1:11" ht="20.100000000000001" customHeight="1">
      <c r="A205" s="41"/>
      <c r="B205" s="65"/>
      <c r="C205" s="41"/>
      <c r="D205" s="24"/>
      <c r="E205" s="54"/>
      <c r="F205" s="54"/>
      <c r="G205" s="52" t="s">
        <v>25</v>
      </c>
      <c r="H205" s="53" t="s">
        <v>152</v>
      </c>
      <c r="I205" s="54">
        <v>2</v>
      </c>
      <c r="J205" s="54"/>
      <c r="K205" s="54">
        <f t="shared" si="10"/>
        <v>0</v>
      </c>
    </row>
    <row r="206" spans="1:11" ht="20.100000000000001" customHeight="1">
      <c r="A206" s="41">
        <v>6</v>
      </c>
      <c r="B206" s="65" t="s">
        <v>161</v>
      </c>
      <c r="C206" s="41" t="s">
        <v>21</v>
      </c>
      <c r="D206" s="24">
        <v>140</v>
      </c>
      <c r="E206" s="54"/>
      <c r="F206" s="54">
        <f>E206*D206</f>
        <v>0</v>
      </c>
      <c r="G206" s="52" t="s">
        <v>118</v>
      </c>
      <c r="H206" s="53" t="s">
        <v>16</v>
      </c>
      <c r="I206" s="54">
        <v>3</v>
      </c>
      <c r="J206" s="54"/>
      <c r="K206" s="54">
        <f t="shared" si="10"/>
        <v>0</v>
      </c>
    </row>
    <row r="207" spans="1:11" ht="20.100000000000001" customHeight="1">
      <c r="A207" s="41"/>
      <c r="B207" s="65"/>
      <c r="C207" s="41"/>
      <c r="D207" s="24"/>
      <c r="E207" s="54"/>
      <c r="F207" s="54"/>
      <c r="G207" s="52" t="s">
        <v>120</v>
      </c>
      <c r="H207" s="53"/>
      <c r="I207" s="54"/>
      <c r="J207" s="54"/>
      <c r="K207" s="54"/>
    </row>
    <row r="208" spans="1:11" ht="20.100000000000001" customHeight="1">
      <c r="A208" s="41">
        <v>7</v>
      </c>
      <c r="B208" s="65" t="s">
        <v>162</v>
      </c>
      <c r="C208" s="41" t="s">
        <v>21</v>
      </c>
      <c r="D208" s="24">
        <v>48</v>
      </c>
      <c r="E208" s="54"/>
      <c r="F208" s="54">
        <f>E208*D208</f>
        <v>0</v>
      </c>
      <c r="G208" s="52" t="s">
        <v>163</v>
      </c>
      <c r="H208" s="53" t="s">
        <v>16</v>
      </c>
      <c r="I208" s="54">
        <v>3</v>
      </c>
      <c r="J208" s="54"/>
      <c r="K208" s="54">
        <f t="shared" ref="K208:K213" si="11">J208*I208</f>
        <v>0</v>
      </c>
    </row>
    <row r="209" spans="1:11" ht="20.100000000000001" customHeight="1">
      <c r="A209" s="41"/>
      <c r="B209" s="65"/>
      <c r="C209" s="41"/>
      <c r="D209" s="24"/>
      <c r="E209" s="54"/>
      <c r="F209" s="54"/>
      <c r="G209" s="52" t="s">
        <v>164</v>
      </c>
      <c r="H209" s="53" t="s">
        <v>37</v>
      </c>
      <c r="I209" s="54">
        <v>10</v>
      </c>
      <c r="J209" s="54"/>
      <c r="K209" s="54">
        <f t="shared" si="11"/>
        <v>0</v>
      </c>
    </row>
    <row r="210" spans="1:11" ht="30.75" customHeight="1">
      <c r="A210" s="41">
        <v>8</v>
      </c>
      <c r="B210" s="65" t="s">
        <v>194</v>
      </c>
      <c r="C210" s="41" t="s">
        <v>11</v>
      </c>
      <c r="D210" s="24">
        <v>268</v>
      </c>
      <c r="E210" s="24"/>
      <c r="F210" s="24">
        <f>E210*D210</f>
        <v>0</v>
      </c>
      <c r="G210" s="40" t="s">
        <v>167</v>
      </c>
      <c r="H210" s="41" t="s">
        <v>158</v>
      </c>
      <c r="I210" s="24">
        <v>3</v>
      </c>
      <c r="J210" s="24"/>
      <c r="K210" s="24">
        <f t="shared" si="11"/>
        <v>0</v>
      </c>
    </row>
    <row r="211" spans="1:11" ht="20.100000000000001" customHeight="1">
      <c r="A211" s="41"/>
      <c r="B211" s="65"/>
      <c r="C211" s="41"/>
      <c r="D211" s="24"/>
      <c r="E211" s="24"/>
      <c r="F211" s="24"/>
      <c r="G211" s="40" t="s">
        <v>168</v>
      </c>
      <c r="H211" s="41" t="s">
        <v>158</v>
      </c>
      <c r="I211" s="24">
        <v>3</v>
      </c>
      <c r="J211" s="24"/>
      <c r="K211" s="24">
        <f t="shared" si="11"/>
        <v>0</v>
      </c>
    </row>
    <row r="212" spans="1:11" ht="20.100000000000001" customHeight="1">
      <c r="A212" s="41"/>
      <c r="B212" s="65"/>
      <c r="C212" s="41"/>
      <c r="D212" s="24"/>
      <c r="E212" s="24"/>
      <c r="F212" s="24"/>
      <c r="G212" s="40" t="s">
        <v>142</v>
      </c>
      <c r="H212" s="41" t="s">
        <v>37</v>
      </c>
      <c r="I212" s="24">
        <v>30</v>
      </c>
      <c r="J212" s="24"/>
      <c r="K212" s="24">
        <f t="shared" si="11"/>
        <v>0</v>
      </c>
    </row>
    <row r="213" spans="1:11" ht="20.100000000000001" customHeight="1">
      <c r="A213" s="41">
        <v>9</v>
      </c>
      <c r="B213" s="66" t="s">
        <v>169</v>
      </c>
      <c r="C213" s="41" t="s">
        <v>21</v>
      </c>
      <c r="D213" s="24">
        <v>165</v>
      </c>
      <c r="E213" s="24"/>
      <c r="F213" s="24">
        <f>E213*D213</f>
        <v>0</v>
      </c>
      <c r="G213" s="40" t="s">
        <v>137</v>
      </c>
      <c r="H213" s="41" t="s">
        <v>21</v>
      </c>
      <c r="I213" s="24">
        <v>180</v>
      </c>
      <c r="J213" s="24"/>
      <c r="K213" s="24">
        <f t="shared" si="11"/>
        <v>0</v>
      </c>
    </row>
    <row r="214" spans="1:11" ht="20.100000000000001" customHeight="1">
      <c r="A214" s="41"/>
      <c r="B214" s="65"/>
      <c r="C214" s="41"/>
      <c r="D214" s="24"/>
      <c r="E214" s="54"/>
      <c r="F214" s="54"/>
      <c r="G214" s="52"/>
      <c r="H214" s="53"/>
      <c r="I214" s="54"/>
      <c r="J214" s="54"/>
      <c r="K214" s="54"/>
    </row>
    <row r="215" spans="1:11" ht="20.100000000000001" customHeight="1">
      <c r="A215" s="41">
        <v>11</v>
      </c>
      <c r="B215" s="65" t="s">
        <v>153</v>
      </c>
      <c r="C215" s="41" t="s">
        <v>11</v>
      </c>
      <c r="D215" s="24">
        <v>16.5</v>
      </c>
      <c r="E215" s="54"/>
      <c r="F215" s="54">
        <f>E215*D215</f>
        <v>0</v>
      </c>
      <c r="G215" s="52" t="s">
        <v>34</v>
      </c>
      <c r="H215" s="53" t="s">
        <v>158</v>
      </c>
      <c r="I215" s="54">
        <v>0.5</v>
      </c>
      <c r="J215" s="54"/>
      <c r="K215" s="54">
        <f t="shared" ref="K215:K217" si="12">J215*I215</f>
        <v>0</v>
      </c>
    </row>
    <row r="216" spans="1:11" ht="20.100000000000001" customHeight="1">
      <c r="A216" s="41"/>
      <c r="B216" s="65"/>
      <c r="C216" s="41"/>
      <c r="D216" s="24"/>
      <c r="E216" s="54"/>
      <c r="F216" s="54"/>
      <c r="G216" s="52" t="s">
        <v>170</v>
      </c>
      <c r="H216" s="53" t="s">
        <v>11</v>
      </c>
      <c r="I216" s="54">
        <v>17</v>
      </c>
      <c r="J216" s="54"/>
      <c r="K216" s="54">
        <f t="shared" si="12"/>
        <v>0</v>
      </c>
    </row>
    <row r="217" spans="1:11" ht="20.100000000000001" customHeight="1">
      <c r="A217" s="41">
        <v>12</v>
      </c>
      <c r="B217" s="65" t="s">
        <v>195</v>
      </c>
      <c r="C217" s="41" t="s">
        <v>21</v>
      </c>
      <c r="D217" s="24">
        <v>195</v>
      </c>
      <c r="E217" s="54"/>
      <c r="F217" s="54">
        <f>E217*D217</f>
        <v>0</v>
      </c>
      <c r="G217" s="52" t="s">
        <v>118</v>
      </c>
      <c r="H217" s="53" t="s">
        <v>16</v>
      </c>
      <c r="I217" s="54">
        <v>4</v>
      </c>
      <c r="J217" s="54"/>
      <c r="K217" s="54">
        <f t="shared" si="12"/>
        <v>0</v>
      </c>
    </row>
    <row r="218" spans="1:11" ht="20.100000000000001" customHeight="1">
      <c r="A218" s="41"/>
      <c r="B218" s="65"/>
      <c r="C218" s="41"/>
      <c r="D218" s="24"/>
      <c r="E218" s="54"/>
      <c r="F218" s="54"/>
      <c r="G218" s="52" t="s">
        <v>120</v>
      </c>
      <c r="H218" s="53"/>
      <c r="I218" s="54"/>
      <c r="J218" s="54"/>
      <c r="K218" s="54"/>
    </row>
    <row r="219" spans="1:11" ht="20.100000000000001" customHeight="1">
      <c r="A219" s="41">
        <v>13</v>
      </c>
      <c r="B219" s="65" t="s">
        <v>134</v>
      </c>
      <c r="C219" s="41" t="s">
        <v>21</v>
      </c>
      <c r="D219" s="24">
        <v>165</v>
      </c>
      <c r="E219" s="54"/>
      <c r="F219" s="54">
        <f>E219*D219</f>
        <v>0</v>
      </c>
      <c r="G219" s="52" t="s">
        <v>137</v>
      </c>
      <c r="H219" s="53" t="s">
        <v>21</v>
      </c>
      <c r="I219" s="54">
        <v>182</v>
      </c>
      <c r="J219" s="54"/>
      <c r="K219" s="54">
        <f>J219*I219</f>
        <v>0</v>
      </c>
    </row>
    <row r="220" spans="1:11" ht="20.100000000000001" customHeight="1">
      <c r="A220" s="41"/>
      <c r="B220" s="65"/>
      <c r="C220" s="41"/>
      <c r="D220" s="24"/>
      <c r="E220" s="54"/>
      <c r="F220" s="54"/>
      <c r="G220" s="52"/>
      <c r="H220" s="53"/>
      <c r="I220" s="54"/>
      <c r="J220" s="54"/>
      <c r="K220" s="54"/>
    </row>
    <row r="221" spans="1:11" ht="20.100000000000001" customHeight="1">
      <c r="A221" s="41">
        <v>14</v>
      </c>
      <c r="B221" s="65" t="s">
        <v>171</v>
      </c>
      <c r="C221" s="41" t="s">
        <v>21</v>
      </c>
      <c r="D221" s="24">
        <v>165</v>
      </c>
      <c r="E221" s="54"/>
      <c r="F221" s="54">
        <f>E221*D221</f>
        <v>0</v>
      </c>
      <c r="G221" s="52" t="s">
        <v>173</v>
      </c>
      <c r="H221" s="53" t="s">
        <v>21</v>
      </c>
      <c r="I221" s="54">
        <v>181.5</v>
      </c>
      <c r="J221" s="54"/>
      <c r="K221" s="54">
        <f>J221*I221</f>
        <v>0</v>
      </c>
    </row>
    <row r="222" spans="1:11" ht="20.100000000000001" customHeight="1">
      <c r="A222" s="41"/>
      <c r="B222" s="65"/>
      <c r="C222" s="41"/>
      <c r="D222" s="24"/>
      <c r="E222" s="54"/>
      <c r="F222" s="54"/>
      <c r="G222" s="52"/>
      <c r="H222" s="53"/>
      <c r="I222" s="54"/>
      <c r="J222" s="54"/>
      <c r="K222" s="54"/>
    </row>
    <row r="223" spans="1:11" ht="20.100000000000001" customHeight="1">
      <c r="A223" s="41">
        <v>15</v>
      </c>
      <c r="B223" s="65" t="s">
        <v>172</v>
      </c>
      <c r="C223" s="41" t="s">
        <v>12</v>
      </c>
      <c r="D223" s="24">
        <v>78</v>
      </c>
      <c r="E223" s="54"/>
      <c r="F223" s="54">
        <f>E223*D223</f>
        <v>0</v>
      </c>
      <c r="G223" s="52" t="s">
        <v>173</v>
      </c>
      <c r="H223" s="53" t="s">
        <v>21</v>
      </c>
      <c r="I223" s="54">
        <v>31.2</v>
      </c>
      <c r="J223" s="54"/>
      <c r="K223" s="54">
        <f>J223*I223</f>
        <v>0</v>
      </c>
    </row>
    <row r="224" spans="1:11" ht="20.100000000000001" customHeight="1">
      <c r="A224" s="41"/>
      <c r="B224" s="65"/>
      <c r="C224" s="41"/>
      <c r="D224" s="24"/>
      <c r="E224" s="54"/>
      <c r="F224" s="54"/>
      <c r="G224" s="52" t="s">
        <v>163</v>
      </c>
      <c r="H224" s="53" t="s">
        <v>16</v>
      </c>
      <c r="I224" s="54">
        <v>1</v>
      </c>
      <c r="J224" s="54"/>
      <c r="K224" s="54">
        <f>J224*I224</f>
        <v>0</v>
      </c>
    </row>
    <row r="225" spans="1:11" ht="20.100000000000001" customHeight="1">
      <c r="A225" s="41"/>
      <c r="B225" s="65"/>
      <c r="C225" s="41"/>
      <c r="D225" s="24"/>
      <c r="E225" s="54"/>
      <c r="F225" s="54"/>
      <c r="G225" s="52" t="s">
        <v>164</v>
      </c>
      <c r="H225" s="53" t="s">
        <v>37</v>
      </c>
      <c r="I225" s="54">
        <v>5</v>
      </c>
      <c r="J225" s="54"/>
      <c r="K225" s="54">
        <f>J225*I225</f>
        <v>0</v>
      </c>
    </row>
    <row r="226" spans="1:11" ht="20.100000000000001" customHeight="1">
      <c r="A226" s="41">
        <v>16</v>
      </c>
      <c r="B226" s="65" t="s">
        <v>138</v>
      </c>
      <c r="C226" s="41" t="s">
        <v>21</v>
      </c>
      <c r="D226" s="24">
        <v>165</v>
      </c>
      <c r="E226" s="54"/>
      <c r="F226" s="54">
        <f>E226*D226</f>
        <v>0</v>
      </c>
      <c r="G226" s="52" t="s">
        <v>137</v>
      </c>
      <c r="H226" s="53" t="s">
        <v>21</v>
      </c>
      <c r="I226" s="54">
        <v>182</v>
      </c>
      <c r="J226" s="54"/>
      <c r="K226" s="54">
        <f>J226*I226</f>
        <v>0</v>
      </c>
    </row>
    <row r="227" spans="1:11" ht="29.25" customHeight="1">
      <c r="A227" s="41"/>
      <c r="B227" s="65"/>
      <c r="C227" s="41"/>
      <c r="D227" s="24"/>
      <c r="E227" s="54"/>
      <c r="F227" s="54"/>
      <c r="G227" s="52"/>
      <c r="H227" s="53"/>
      <c r="I227" s="54"/>
      <c r="J227" s="54"/>
      <c r="K227" s="54"/>
    </row>
    <row r="228" spans="1:11" ht="28.5" customHeight="1">
      <c r="A228" s="41">
        <v>17</v>
      </c>
      <c r="B228" s="65" t="s">
        <v>175</v>
      </c>
      <c r="C228" s="41" t="s">
        <v>21</v>
      </c>
      <c r="D228" s="24">
        <v>165</v>
      </c>
      <c r="E228" s="54"/>
      <c r="F228" s="54">
        <f>E228*D228</f>
        <v>0</v>
      </c>
      <c r="G228" s="52" t="s">
        <v>176</v>
      </c>
      <c r="H228" s="53" t="s">
        <v>16</v>
      </c>
      <c r="I228" s="54">
        <v>6</v>
      </c>
      <c r="J228" s="54"/>
      <c r="K228" s="54">
        <f>J228*I228</f>
        <v>0</v>
      </c>
    </row>
    <row r="229" spans="1:11" ht="20.25" customHeight="1">
      <c r="A229" s="41"/>
      <c r="B229" s="65"/>
      <c r="C229" s="41"/>
      <c r="D229" s="24"/>
      <c r="E229" s="54"/>
      <c r="F229" s="54"/>
      <c r="G229" s="52"/>
      <c r="H229" s="53"/>
      <c r="I229" s="54"/>
      <c r="J229" s="54"/>
      <c r="K229" s="54"/>
    </row>
    <row r="230" spans="1:11" ht="20.100000000000001" customHeight="1">
      <c r="A230" s="41">
        <v>18</v>
      </c>
      <c r="B230" s="65" t="s">
        <v>179</v>
      </c>
      <c r="C230" s="41" t="s">
        <v>23</v>
      </c>
      <c r="D230" s="24">
        <v>7.9</v>
      </c>
      <c r="E230" s="54"/>
      <c r="F230" s="54">
        <f>E230*D230</f>
        <v>0</v>
      </c>
      <c r="G230" s="52" t="s">
        <v>155</v>
      </c>
      <c r="H230" s="53" t="s">
        <v>23</v>
      </c>
      <c r="I230" s="54">
        <v>7.55</v>
      </c>
      <c r="J230" s="54"/>
      <c r="K230" s="54">
        <f t="shared" ref="K230:K241" si="13">J230*I230</f>
        <v>0</v>
      </c>
    </row>
    <row r="231" spans="1:11" ht="20.100000000000001" customHeight="1">
      <c r="A231" s="41"/>
      <c r="B231" s="65"/>
      <c r="C231" s="41"/>
      <c r="D231" s="24"/>
      <c r="E231" s="54"/>
      <c r="F231" s="54"/>
      <c r="G231" s="52" t="s">
        <v>156</v>
      </c>
      <c r="H231" s="53" t="s">
        <v>23</v>
      </c>
      <c r="I231" s="54">
        <v>0.44</v>
      </c>
      <c r="J231" s="54"/>
      <c r="K231" s="54">
        <f t="shared" si="13"/>
        <v>0</v>
      </c>
    </row>
    <row r="232" spans="1:11" ht="20.100000000000001" customHeight="1">
      <c r="A232" s="41"/>
      <c r="B232" s="65"/>
      <c r="C232" s="41"/>
      <c r="D232" s="24"/>
      <c r="E232" s="54"/>
      <c r="F232" s="54"/>
      <c r="G232" s="52" t="s">
        <v>157</v>
      </c>
      <c r="H232" s="53" t="s">
        <v>23</v>
      </c>
      <c r="I232" s="54">
        <v>3.5000000000000003E-2</v>
      </c>
      <c r="J232" s="54"/>
      <c r="K232" s="54">
        <f t="shared" si="13"/>
        <v>0</v>
      </c>
    </row>
    <row r="233" spans="1:11" ht="20.100000000000001" customHeight="1">
      <c r="A233" s="41"/>
      <c r="B233" s="65"/>
      <c r="C233" s="41"/>
      <c r="D233" s="24"/>
      <c r="E233" s="77"/>
      <c r="F233" s="77"/>
      <c r="G233" s="52" t="s">
        <v>103</v>
      </c>
      <c r="H233" s="53" t="s">
        <v>14</v>
      </c>
      <c r="I233" s="54">
        <v>2</v>
      </c>
      <c r="J233" s="54"/>
      <c r="K233" s="54">
        <f t="shared" si="13"/>
        <v>0</v>
      </c>
    </row>
    <row r="234" spans="1:11" ht="20.100000000000001" customHeight="1">
      <c r="A234" s="41"/>
      <c r="B234" s="65"/>
      <c r="C234" s="41"/>
      <c r="D234" s="24"/>
      <c r="E234" s="54"/>
      <c r="F234" s="54"/>
      <c r="G234" s="52" t="s">
        <v>30</v>
      </c>
      <c r="H234" s="53" t="s">
        <v>23</v>
      </c>
      <c r="I234" s="54">
        <v>6.5000000000000002E-2</v>
      </c>
      <c r="J234" s="54"/>
      <c r="K234" s="54">
        <f t="shared" si="13"/>
        <v>0</v>
      </c>
    </row>
    <row r="235" spans="1:11" ht="20.100000000000001" customHeight="1">
      <c r="A235" s="41"/>
      <c r="B235" s="65"/>
      <c r="C235" s="41"/>
      <c r="D235" s="24"/>
      <c r="E235" s="54"/>
      <c r="F235" s="54"/>
      <c r="G235" s="52" t="s">
        <v>33</v>
      </c>
      <c r="H235" s="53" t="s">
        <v>16</v>
      </c>
      <c r="I235" s="54">
        <v>30</v>
      </c>
      <c r="J235" s="54"/>
      <c r="K235" s="54">
        <f t="shared" si="13"/>
        <v>0</v>
      </c>
    </row>
    <row r="236" spans="1:11" ht="20.100000000000001" customHeight="1">
      <c r="A236" s="41"/>
      <c r="B236" s="65"/>
      <c r="C236" s="41"/>
      <c r="D236" s="24"/>
      <c r="E236" s="54"/>
      <c r="F236" s="54"/>
      <c r="G236" s="52" t="s">
        <v>102</v>
      </c>
      <c r="H236" s="53" t="s">
        <v>14</v>
      </c>
      <c r="I236" s="54">
        <v>5</v>
      </c>
      <c r="J236" s="54"/>
      <c r="K236" s="54">
        <f t="shared" si="13"/>
        <v>0</v>
      </c>
    </row>
    <row r="237" spans="1:11" ht="20.100000000000001" customHeight="1">
      <c r="A237" s="41"/>
      <c r="B237" s="65"/>
      <c r="C237" s="41"/>
      <c r="D237" s="24"/>
      <c r="E237" s="54"/>
      <c r="F237" s="54"/>
      <c r="G237" s="52" t="s">
        <v>34</v>
      </c>
      <c r="H237" s="53" t="s">
        <v>158</v>
      </c>
      <c r="I237" s="54">
        <v>2</v>
      </c>
      <c r="J237" s="54"/>
      <c r="K237" s="54">
        <f t="shared" si="13"/>
        <v>0</v>
      </c>
    </row>
    <row r="238" spans="1:11" ht="20.100000000000001" customHeight="1">
      <c r="A238" s="41">
        <v>19</v>
      </c>
      <c r="B238" s="65" t="s">
        <v>181</v>
      </c>
      <c r="C238" s="41" t="s">
        <v>16</v>
      </c>
      <c r="D238" s="24">
        <v>8</v>
      </c>
      <c r="E238" s="54"/>
      <c r="F238" s="54">
        <f>E238*D238</f>
        <v>0</v>
      </c>
      <c r="G238" s="52" t="s">
        <v>102</v>
      </c>
      <c r="H238" s="53" t="s">
        <v>16</v>
      </c>
      <c r="I238" s="54">
        <v>1</v>
      </c>
      <c r="J238" s="54"/>
      <c r="K238" s="54">
        <f t="shared" si="13"/>
        <v>0</v>
      </c>
    </row>
    <row r="239" spans="1:11" ht="20.100000000000001" customHeight="1">
      <c r="A239" s="41"/>
      <c r="B239" s="65"/>
      <c r="C239" s="41"/>
      <c r="D239" s="24"/>
      <c r="E239" s="54"/>
      <c r="F239" s="54"/>
      <c r="G239" s="52" t="s">
        <v>190</v>
      </c>
      <c r="H239" s="53" t="s">
        <v>16</v>
      </c>
      <c r="I239" s="54">
        <v>1</v>
      </c>
      <c r="J239" s="54"/>
      <c r="K239" s="54">
        <f t="shared" si="13"/>
        <v>0</v>
      </c>
    </row>
    <row r="240" spans="1:11" ht="20.100000000000001" customHeight="1">
      <c r="A240" s="41">
        <v>20</v>
      </c>
      <c r="B240" s="65" t="s">
        <v>180</v>
      </c>
      <c r="C240" s="41" t="s">
        <v>11</v>
      </c>
      <c r="D240" s="24">
        <v>55.5</v>
      </c>
      <c r="E240" s="54"/>
      <c r="F240" s="54">
        <f>E240*D240</f>
        <v>0</v>
      </c>
      <c r="G240" s="52" t="s">
        <v>100</v>
      </c>
      <c r="H240" s="53" t="s">
        <v>11</v>
      </c>
      <c r="I240" s="54">
        <v>56.75</v>
      </c>
      <c r="J240" s="54"/>
      <c r="K240" s="54">
        <f t="shared" si="13"/>
        <v>0</v>
      </c>
    </row>
    <row r="241" spans="1:16" ht="20.100000000000001" customHeight="1">
      <c r="A241" s="41"/>
      <c r="B241" s="65"/>
      <c r="C241" s="41"/>
      <c r="D241" s="24"/>
      <c r="E241" s="54"/>
      <c r="F241" s="54"/>
      <c r="G241" s="52" t="s">
        <v>25</v>
      </c>
      <c r="H241" s="53" t="s">
        <v>152</v>
      </c>
      <c r="I241" s="54">
        <v>4</v>
      </c>
      <c r="J241" s="54"/>
      <c r="K241" s="54">
        <f t="shared" si="13"/>
        <v>0</v>
      </c>
    </row>
    <row r="242" spans="1:16" ht="20.100000000000001" customHeight="1">
      <c r="A242" s="41">
        <v>21</v>
      </c>
      <c r="B242" s="65" t="s">
        <v>124</v>
      </c>
      <c r="C242" s="41" t="s">
        <v>21</v>
      </c>
      <c r="D242" s="24">
        <v>70</v>
      </c>
      <c r="E242" s="24"/>
      <c r="F242" s="24">
        <f>E242*D242</f>
        <v>0</v>
      </c>
      <c r="G242" s="40" t="s">
        <v>127</v>
      </c>
      <c r="H242" s="41" t="s">
        <v>16</v>
      </c>
      <c r="I242" s="82">
        <v>105</v>
      </c>
      <c r="J242" s="24"/>
      <c r="K242" s="24">
        <f t="shared" ref="K242:K246" si="14">J242*I242</f>
        <v>0</v>
      </c>
    </row>
    <row r="243" spans="1:16" ht="20.100000000000001" customHeight="1">
      <c r="A243" s="41"/>
      <c r="B243" s="81"/>
      <c r="C243" s="41"/>
      <c r="D243" s="24"/>
      <c r="E243" s="24"/>
      <c r="F243" s="24"/>
      <c r="G243" s="40" t="s">
        <v>125</v>
      </c>
      <c r="H243" s="41" t="s">
        <v>16</v>
      </c>
      <c r="I243" s="82">
        <v>9</v>
      </c>
      <c r="J243" s="24"/>
      <c r="K243" s="24">
        <f t="shared" si="14"/>
        <v>0</v>
      </c>
    </row>
    <row r="244" spans="1:16" ht="20.100000000000001" customHeight="1">
      <c r="A244" s="41"/>
      <c r="B244" s="66"/>
      <c r="C244" s="41"/>
      <c r="D244" s="24"/>
      <c r="E244" s="24"/>
      <c r="F244" s="24"/>
      <c r="G244" s="40" t="s">
        <v>126</v>
      </c>
      <c r="H244" s="41" t="s">
        <v>16</v>
      </c>
      <c r="I244" s="24">
        <v>105</v>
      </c>
      <c r="J244" s="24"/>
      <c r="K244" s="24">
        <f t="shared" si="14"/>
        <v>0</v>
      </c>
    </row>
    <row r="245" spans="1:16" ht="20.100000000000001" customHeight="1">
      <c r="A245" s="41"/>
      <c r="B245" s="66"/>
      <c r="C245" s="41"/>
      <c r="D245" s="24"/>
      <c r="E245" s="24"/>
      <c r="F245" s="24"/>
      <c r="G245" s="40" t="s">
        <v>128</v>
      </c>
      <c r="H245" s="41" t="s">
        <v>16</v>
      </c>
      <c r="I245" s="24">
        <v>7</v>
      </c>
      <c r="J245" s="24"/>
      <c r="K245" s="24">
        <f t="shared" si="14"/>
        <v>0</v>
      </c>
    </row>
    <row r="246" spans="1:16" ht="20.100000000000001" customHeight="1">
      <c r="A246" s="41"/>
      <c r="B246" s="65"/>
      <c r="C246" s="41"/>
      <c r="D246" s="24"/>
      <c r="E246" s="54"/>
      <c r="F246" s="54"/>
      <c r="G246" s="52" t="s">
        <v>184</v>
      </c>
      <c r="H246" s="53" t="s">
        <v>16</v>
      </c>
      <c r="I246" s="54">
        <v>1</v>
      </c>
      <c r="J246" s="54"/>
      <c r="K246" s="54">
        <f t="shared" si="14"/>
        <v>0</v>
      </c>
    </row>
    <row r="247" spans="1:16" ht="20.100000000000001" customHeight="1">
      <c r="A247" s="41"/>
      <c r="B247" s="81"/>
      <c r="C247" s="41"/>
      <c r="D247" s="24"/>
      <c r="E247" s="77"/>
      <c r="F247" s="77"/>
      <c r="G247" s="52"/>
      <c r="H247" s="79"/>
      <c r="I247" s="77"/>
      <c r="J247" s="77"/>
      <c r="K247" s="77"/>
    </row>
    <row r="248" spans="1:16" ht="20.100000000000001" customHeight="1" thickBot="1">
      <c r="A248" s="36"/>
      <c r="B248" s="35"/>
      <c r="C248" s="36"/>
      <c r="D248" s="37"/>
      <c r="E248" s="39" t="s">
        <v>22</v>
      </c>
      <c r="F248" s="39">
        <f>SUM(F185:F247)</f>
        <v>0</v>
      </c>
      <c r="G248" s="42"/>
      <c r="H248" s="27"/>
      <c r="I248" s="39"/>
      <c r="J248" s="39" t="s">
        <v>24</v>
      </c>
      <c r="K248" s="39">
        <f>SUM(K185:K247)</f>
        <v>0</v>
      </c>
    </row>
    <row r="249" spans="1:16" ht="20.100000000000001" customHeight="1" thickBot="1">
      <c r="A249" s="43"/>
      <c r="B249" s="44" t="s">
        <v>211</v>
      </c>
      <c r="C249" s="45"/>
      <c r="D249" s="46"/>
      <c r="E249" s="46"/>
      <c r="F249" s="46"/>
      <c r="G249" s="47"/>
      <c r="H249" s="45"/>
      <c r="I249" s="46"/>
      <c r="J249" s="96"/>
      <c r="K249" s="97"/>
    </row>
    <row r="250" spans="1:16" s="88" customFormat="1" ht="31.5">
      <c r="A250" s="103">
        <v>1</v>
      </c>
      <c r="B250" s="104" t="s">
        <v>196</v>
      </c>
      <c r="C250" s="105" t="s">
        <v>23</v>
      </c>
      <c r="D250" s="106">
        <v>25.222000000000001</v>
      </c>
      <c r="E250" s="106"/>
      <c r="F250" s="106">
        <f>E250*D250</f>
        <v>0</v>
      </c>
      <c r="G250" s="104" t="s">
        <v>197</v>
      </c>
      <c r="H250" s="105" t="s">
        <v>23</v>
      </c>
      <c r="I250" s="106">
        <v>25.222000000000001</v>
      </c>
      <c r="J250" s="106"/>
      <c r="K250" s="106">
        <f>J250*I250</f>
        <v>0</v>
      </c>
      <c r="L250" s="87"/>
      <c r="M250" s="87"/>
      <c r="N250" s="87"/>
      <c r="O250" s="87"/>
      <c r="P250" s="87"/>
    </row>
    <row r="251" spans="1:16" ht="20.100000000000001" customHeight="1">
      <c r="A251" s="92"/>
      <c r="B251" s="107"/>
      <c r="C251" s="108"/>
      <c r="D251" s="109"/>
      <c r="E251" s="109"/>
      <c r="F251" s="109"/>
      <c r="G251" s="94"/>
      <c r="H251" s="108"/>
      <c r="I251" s="109"/>
      <c r="J251" s="109"/>
      <c r="K251" s="109"/>
    </row>
    <row r="252" spans="1:16" ht="29.25" customHeight="1">
      <c r="A252" s="103">
        <v>2</v>
      </c>
      <c r="B252" s="104" t="s">
        <v>198</v>
      </c>
      <c r="C252" s="105" t="s">
        <v>11</v>
      </c>
      <c r="D252" s="106">
        <v>199.85</v>
      </c>
      <c r="E252" s="106"/>
      <c r="F252" s="106">
        <f>E252*D252</f>
        <v>0</v>
      </c>
      <c r="G252" s="104" t="s">
        <v>199</v>
      </c>
      <c r="H252" s="105" t="s">
        <v>11</v>
      </c>
      <c r="I252" s="106">
        <v>199.85</v>
      </c>
      <c r="J252" s="106"/>
      <c r="K252" s="106">
        <f>J252*I252</f>
        <v>0</v>
      </c>
    </row>
    <row r="253" spans="1:16" ht="20.100000000000001" customHeight="1" thickBot="1">
      <c r="A253" s="113"/>
      <c r="B253" s="114"/>
      <c r="C253" s="115"/>
      <c r="D253" s="116"/>
      <c r="E253" s="117" t="s">
        <v>24</v>
      </c>
      <c r="F253" s="117">
        <f>SUM(F250:F252)</f>
        <v>0</v>
      </c>
      <c r="G253" s="118"/>
      <c r="H253" s="114"/>
      <c r="I253" s="117"/>
      <c r="J253" s="117" t="s">
        <v>24</v>
      </c>
      <c r="K253" s="117">
        <f>SUM(K250:K252)</f>
        <v>0</v>
      </c>
    </row>
    <row r="254" spans="1:16" ht="20.100000000000001" customHeight="1" thickBot="1">
      <c r="A254" s="43"/>
      <c r="B254" s="44" t="s">
        <v>200</v>
      </c>
      <c r="C254" s="119"/>
      <c r="D254" s="120"/>
      <c r="E254" s="120"/>
      <c r="F254" s="120"/>
      <c r="G254" s="121"/>
      <c r="H254" s="119"/>
      <c r="I254" s="120"/>
      <c r="J254" s="120"/>
      <c r="K254" s="122"/>
    </row>
    <row r="255" spans="1:16" s="88" customFormat="1" ht="39" customHeight="1">
      <c r="A255" s="103">
        <v>1</v>
      </c>
      <c r="B255" s="104" t="s">
        <v>202</v>
      </c>
      <c r="C255" s="105" t="s">
        <v>11</v>
      </c>
      <c r="D255" s="106">
        <v>101.73</v>
      </c>
      <c r="E255" s="106"/>
      <c r="F255" s="106">
        <f t="shared" ref="F255:F260" si="15">E255*D255</f>
        <v>0</v>
      </c>
      <c r="G255" s="104" t="s">
        <v>207</v>
      </c>
      <c r="H255" s="105" t="s">
        <v>11</v>
      </c>
      <c r="I255" s="106">
        <v>103.99</v>
      </c>
      <c r="J255" s="106"/>
      <c r="K255" s="106">
        <f t="shared" ref="K255:K260" si="16">J255*I255</f>
        <v>0</v>
      </c>
      <c r="L255" s="87"/>
      <c r="M255" s="87"/>
      <c r="N255" s="87"/>
      <c r="O255" s="87"/>
      <c r="P255" s="87"/>
    </row>
    <row r="256" spans="1:16" ht="20.100000000000001" customHeight="1">
      <c r="A256" s="92">
        <v>2</v>
      </c>
      <c r="B256" s="94" t="s">
        <v>203</v>
      </c>
      <c r="C256" s="108" t="s">
        <v>11</v>
      </c>
      <c r="D256" s="109">
        <v>13.5</v>
      </c>
      <c r="E256" s="109"/>
      <c r="F256" s="109">
        <f t="shared" si="15"/>
        <v>0</v>
      </c>
      <c r="G256" s="94" t="s">
        <v>208</v>
      </c>
      <c r="H256" s="108" t="s">
        <v>11</v>
      </c>
      <c r="I256" s="109">
        <v>14</v>
      </c>
      <c r="J256" s="109"/>
      <c r="K256" s="109">
        <f t="shared" si="16"/>
        <v>0</v>
      </c>
    </row>
    <row r="257" spans="1:16" ht="20.100000000000001" customHeight="1">
      <c r="A257" s="92">
        <v>3</v>
      </c>
      <c r="B257" s="94" t="s">
        <v>206</v>
      </c>
      <c r="C257" s="108" t="s">
        <v>11</v>
      </c>
      <c r="D257" s="109">
        <v>24.58</v>
      </c>
      <c r="E257" s="109"/>
      <c r="F257" s="109">
        <f t="shared" si="15"/>
        <v>0</v>
      </c>
      <c r="G257" s="94" t="s">
        <v>208</v>
      </c>
      <c r="H257" s="108" t="s">
        <v>11</v>
      </c>
      <c r="I257" s="109">
        <v>25.3</v>
      </c>
      <c r="J257" s="109"/>
      <c r="K257" s="109">
        <f t="shared" si="16"/>
        <v>0</v>
      </c>
    </row>
    <row r="258" spans="1:16" ht="20.100000000000001" customHeight="1">
      <c r="A258" s="92">
        <v>4</v>
      </c>
      <c r="B258" s="94" t="s">
        <v>204</v>
      </c>
      <c r="C258" s="108" t="s">
        <v>21</v>
      </c>
      <c r="D258" s="109">
        <v>117</v>
      </c>
      <c r="E258" s="109"/>
      <c r="F258" s="109">
        <f t="shared" si="15"/>
        <v>0</v>
      </c>
      <c r="G258" s="94" t="s">
        <v>208</v>
      </c>
      <c r="H258" s="108" t="s">
        <v>11</v>
      </c>
      <c r="I258" s="109">
        <v>15</v>
      </c>
      <c r="J258" s="109"/>
      <c r="K258" s="109">
        <f t="shared" si="16"/>
        <v>0</v>
      </c>
    </row>
    <row r="259" spans="1:16" s="88" customFormat="1" ht="29.25" customHeight="1">
      <c r="A259" s="123">
        <v>5</v>
      </c>
      <c r="B259" s="124" t="s">
        <v>201</v>
      </c>
      <c r="C259" s="125" t="s">
        <v>11</v>
      </c>
      <c r="D259" s="126">
        <v>36</v>
      </c>
      <c r="E259" s="126"/>
      <c r="F259" s="126">
        <f t="shared" si="15"/>
        <v>0</v>
      </c>
      <c r="G259" s="124" t="s">
        <v>209</v>
      </c>
      <c r="H259" s="125" t="s">
        <v>11</v>
      </c>
      <c r="I259" s="126">
        <v>59</v>
      </c>
      <c r="J259" s="126"/>
      <c r="K259" s="126">
        <f t="shared" si="16"/>
        <v>0</v>
      </c>
      <c r="L259" s="87"/>
      <c r="M259" s="87"/>
      <c r="N259" s="87"/>
      <c r="O259" s="87"/>
      <c r="P259" s="87"/>
    </row>
    <row r="260" spans="1:16" s="88" customFormat="1" ht="33.75" customHeight="1" thickBot="1">
      <c r="A260" s="127">
        <v>6</v>
      </c>
      <c r="B260" s="128" t="s">
        <v>205</v>
      </c>
      <c r="C260" s="129" t="s">
        <v>21</v>
      </c>
      <c r="D260" s="130">
        <v>245</v>
      </c>
      <c r="E260" s="130"/>
      <c r="F260" s="130">
        <f t="shared" si="15"/>
        <v>0</v>
      </c>
      <c r="G260" s="128" t="s">
        <v>210</v>
      </c>
      <c r="H260" s="129" t="s">
        <v>11</v>
      </c>
      <c r="I260" s="130">
        <v>260</v>
      </c>
      <c r="J260" s="130"/>
      <c r="K260" s="130">
        <f t="shared" si="16"/>
        <v>0</v>
      </c>
      <c r="L260" s="87"/>
      <c r="M260" s="87"/>
      <c r="N260" s="87"/>
      <c r="O260" s="87"/>
      <c r="P260" s="87"/>
    </row>
    <row r="261" spans="1:16" ht="20.100000000000001" customHeight="1" thickBot="1">
      <c r="A261" s="131"/>
      <c r="B261" s="137"/>
      <c r="C261" s="133"/>
      <c r="D261" s="141"/>
      <c r="E261" s="139" t="s">
        <v>24</v>
      </c>
      <c r="F261" s="139">
        <f>SUM(F255:F260)</f>
        <v>0</v>
      </c>
      <c r="G261" s="140"/>
      <c r="H261" s="132"/>
      <c r="I261" s="138"/>
      <c r="J261" s="139" t="s">
        <v>24</v>
      </c>
      <c r="K261" s="139">
        <f>SUM(K255:K260)</f>
        <v>0</v>
      </c>
    </row>
    <row r="262" spans="1:16" ht="20.100000000000001" customHeight="1">
      <c r="A262" s="95">
        <v>1</v>
      </c>
      <c r="B262" s="98" t="s">
        <v>215</v>
      </c>
      <c r="C262" s="110"/>
      <c r="D262" s="111"/>
      <c r="E262" s="135"/>
      <c r="F262" s="135"/>
      <c r="G262" s="136"/>
      <c r="H262" s="134"/>
      <c r="I262" s="135"/>
      <c r="J262" s="135"/>
      <c r="K262" s="112"/>
    </row>
    <row r="263" spans="1:16" ht="20.100000000000001" customHeight="1">
      <c r="A263" s="92">
        <v>2</v>
      </c>
      <c r="B263" s="94"/>
      <c r="C263" s="108"/>
      <c r="D263" s="109"/>
      <c r="E263" s="109"/>
      <c r="F263" s="109"/>
      <c r="G263" s="94"/>
      <c r="H263" s="108"/>
      <c r="I263" s="109"/>
      <c r="J263" s="109"/>
      <c r="K263" s="109"/>
    </row>
    <row r="264" spans="1:16" ht="20.100000000000001" customHeight="1">
      <c r="A264" s="92">
        <v>3</v>
      </c>
      <c r="B264" s="94" t="s">
        <v>191</v>
      </c>
      <c r="C264" s="108" t="s">
        <v>186</v>
      </c>
      <c r="D264" s="109">
        <v>120</v>
      </c>
      <c r="E264" s="109"/>
      <c r="F264" s="109">
        <f>E264*D264</f>
        <v>0</v>
      </c>
      <c r="G264" s="94"/>
      <c r="H264" s="108"/>
      <c r="I264" s="109"/>
      <c r="J264" s="109"/>
      <c r="K264" s="109"/>
    </row>
    <row r="265" spans="1:16" ht="20.100000000000001" customHeight="1" thickBot="1">
      <c r="A265" s="92">
        <v>4</v>
      </c>
      <c r="B265" s="94" t="s">
        <v>192</v>
      </c>
      <c r="C265" s="108" t="s">
        <v>187</v>
      </c>
      <c r="D265" s="109">
        <v>2</v>
      </c>
      <c r="E265" s="109">
        <v>0</v>
      </c>
      <c r="F265" s="116">
        <f>E265*D265</f>
        <v>0</v>
      </c>
      <c r="G265" s="94"/>
      <c r="H265" s="108"/>
      <c r="I265" s="109"/>
      <c r="J265" s="109"/>
      <c r="K265" s="109"/>
    </row>
    <row r="266" spans="1:16" ht="20.100000000000001" customHeight="1" thickBot="1">
      <c r="A266" s="92">
        <v>5</v>
      </c>
      <c r="B266" s="94" t="s">
        <v>212</v>
      </c>
      <c r="C266" s="92"/>
      <c r="D266" s="93"/>
      <c r="E266" s="152"/>
      <c r="F266" s="154">
        <f>F265+F264+F263+F261+F253+F248+F183+F62+F34</f>
        <v>0</v>
      </c>
      <c r="G266" s="153"/>
      <c r="H266" s="92"/>
      <c r="I266" s="93"/>
      <c r="J266" s="93"/>
      <c r="K266" s="150"/>
    </row>
    <row r="267" spans="1:16" ht="20.100000000000001" customHeight="1" thickBot="1">
      <c r="A267" s="142">
        <v>6</v>
      </c>
      <c r="B267" s="89" t="s">
        <v>213</v>
      </c>
      <c r="C267" s="90"/>
      <c r="D267" s="91"/>
      <c r="E267" s="99"/>
      <c r="F267" s="99"/>
      <c r="G267" s="100"/>
      <c r="H267" s="101"/>
      <c r="I267" s="102"/>
      <c r="J267" s="149"/>
      <c r="K267" s="151">
        <f>K263+K262+K261+K253+K248+K183+K62+K34</f>
        <v>0</v>
      </c>
    </row>
    <row r="268" spans="1:16" ht="20.100000000000001" customHeight="1" thickBot="1">
      <c r="A268" s="143">
        <v>7</v>
      </c>
      <c r="B268" s="144" t="s">
        <v>214</v>
      </c>
      <c r="C268" s="145"/>
      <c r="D268" s="145"/>
      <c r="E268" s="155"/>
      <c r="F268" s="157">
        <f>F266+K267</f>
        <v>0</v>
      </c>
      <c r="G268" s="156"/>
      <c r="H268" s="146"/>
      <c r="I268" s="147"/>
      <c r="J268" s="147"/>
      <c r="K268" s="148"/>
    </row>
    <row r="269" spans="1:16" ht="20.100000000000001" customHeight="1">
      <c r="A269" s="56"/>
      <c r="B269" s="85"/>
      <c r="C269" s="85"/>
      <c r="D269" s="85"/>
      <c r="E269" s="85"/>
      <c r="F269" s="85"/>
      <c r="G269" s="55"/>
    </row>
    <row r="270" spans="1:16" ht="20.100000000000001" customHeight="1">
      <c r="A270" s="56"/>
      <c r="B270" s="86" t="s">
        <v>145</v>
      </c>
      <c r="C270" s="85"/>
      <c r="D270" s="85"/>
      <c r="E270" s="158"/>
      <c r="F270" s="158"/>
      <c r="G270" s="55"/>
    </row>
    <row r="271" spans="1:16" ht="20.100000000000001" customHeight="1">
      <c r="A271" s="56"/>
    </row>
    <row r="272" spans="1:16" ht="20.100000000000001" customHeight="1">
      <c r="A272" s="56"/>
    </row>
    <row r="273" spans="1:1" ht="20.100000000000001" customHeight="1">
      <c r="A273" s="56"/>
    </row>
    <row r="274" spans="1:1" ht="20.100000000000001" customHeight="1"/>
    <row r="275" spans="1:1" ht="20.100000000000001" customHeight="1"/>
    <row r="276" spans="1:1" ht="20.100000000000001" customHeight="1"/>
    <row r="277" spans="1:1" ht="20.100000000000001" customHeight="1"/>
    <row r="278" spans="1:1" ht="20.100000000000001" customHeight="1"/>
    <row r="279" spans="1:1" ht="20.100000000000001" customHeight="1"/>
    <row r="280" spans="1:1" ht="20.100000000000001" customHeight="1"/>
    <row r="281" spans="1:1" ht="20.100000000000001" customHeight="1"/>
    <row r="282" spans="1:1" ht="20.100000000000001" customHeight="1"/>
    <row r="283" spans="1:1" ht="20.100000000000001" customHeight="1"/>
    <row r="284" spans="1:1" ht="20.100000000000001" customHeight="1"/>
    <row r="285" spans="1:1" ht="20.100000000000001" customHeight="1"/>
    <row r="286" spans="1:1" ht="20.100000000000001" customHeight="1"/>
    <row r="287" spans="1:1" ht="20.100000000000001" customHeight="1"/>
    <row r="288" spans="1:1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</sheetData>
  <mergeCells count="6">
    <mergeCell ref="A63:E63"/>
    <mergeCell ref="A3:J3"/>
    <mergeCell ref="A6:L6"/>
    <mergeCell ref="A7:L7"/>
    <mergeCell ref="B9:E9"/>
    <mergeCell ref="A35:E35"/>
  </mergeCells>
  <pageMargins left="0.7" right="0.7" top="0.75" bottom="0.75" header="0.511811023622047" footer="0.511811023622047"/>
  <pageSetup paperSize="9" scale="4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K100"/>
  <sheetViews>
    <sheetView zoomScaleNormal="100" workbookViewId="0"/>
  </sheetViews>
  <sheetFormatPr defaultColWidth="14.25" defaultRowHeight="14.25"/>
  <cols>
    <col min="1" max="11" width="8.75" style="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K100"/>
  <sheetViews>
    <sheetView zoomScaleNormal="100" workbookViewId="0"/>
  </sheetViews>
  <sheetFormatPr defaultColWidth="14.25" defaultRowHeight="14.25"/>
  <cols>
    <col min="1" max="11" width="8.75" style="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3660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</dc:creator>
  <dc:description/>
  <cp:lastModifiedBy>bmw</cp:lastModifiedBy>
  <cp:revision>22</cp:revision>
  <dcterms:created xsi:type="dcterms:W3CDTF">2006-09-16T00:00:00Z</dcterms:created>
  <dcterms:modified xsi:type="dcterms:W3CDTF">2026-01-19T10:31:42Z</dcterms:modified>
  <dc:language>uk-UA</dc:language>
</cp:coreProperties>
</file>