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6" rupBuild="14420"/>
  <workbookPr defaultThemeVersion="153222"/>
  <bookViews>
    <workbookView xWindow="0" yWindow="0" windowWidth="28800" windowHeight="12300" activeTab="0" tabRatio="817"/>
  </bookViews>
  <sheets>
    <sheet name="1_Зведений обсяг робіт на 2026" sheetId="1" r:id="rId1"/>
    <sheet name="Аркуш1" sheetId="2" r:id="rId2" state="hidden"/>
    <sheet name="Регіональні відділення" sheetId="3" r:id="rId3" state="hidden"/>
  </sheets>
  <definedNames>
    <definedName name="_xlnm._FilterDatabase" localSheetId="0" hidden="1">'1_Зведений обсяг робіт на 2026'!$B$2:$F$15</definedName>
    <definedName name="_xlnm._FilterDatabase" localSheetId="1" hidden="1">Аркуш1!$A$2:$P$143</definedName>
    <definedName name="_xlnm._FilterDatabase" localSheetId="2" hidden="1">'Регіональні відділення'!$A$1:$AB$94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<sst xmlns="http://schemas.openxmlformats.org/spreadsheetml/2006/main" uniqueCount="798" count="798">
  <si>
    <t>KV</t>
  </si>
  <si>
    <t>Commercial sector</t>
  </si>
  <si>
    <t>Rent/Own</t>
  </si>
  <si>
    <t>City / town</t>
  </si>
  <si>
    <t>Address</t>
  </si>
  <si>
    <t>Area, sq.m.</t>
  </si>
  <si>
    <t xml:space="preserve">Пріоритет виконання робіт 1-n ("1" найбільший пріорітет,…."n" найменший) для КС </t>
  </si>
  <si>
    <t>Перелік необхідних робіт від КС</t>
  </si>
  <si>
    <t>OWN</t>
  </si>
  <si>
    <t xml:space="preserve">вул. Євгена Чикаленка, 42/4 (попередня назва: Пушкінська) </t>
  </si>
  <si>
    <t>CK00</t>
  </si>
  <si>
    <t>Черкаси / Cherkasy</t>
  </si>
  <si>
    <t>вул. Б.Хмельницького, 52 / B. Kmelnitskogo Str. 52</t>
  </si>
  <si>
    <t>Штукатурка та фарбування фасаду відділення; ремонт сходів запасного входу з фасадної сторони; покраска стін на сходах в депозитарій</t>
  </si>
  <si>
    <t>вул. Театральна, 10 / Teatralna Str. 10</t>
  </si>
  <si>
    <t>KM00</t>
  </si>
  <si>
    <t>Хмельницький / Khmelnyck</t>
  </si>
  <si>
    <t xml:space="preserve">фарбування стін опер. залу -120кв.м.- Реконструкція касового вузла (зменшення кількості кас, облаштування нової розводки електромережі та мережевих кабелів для оргтехніки, реконструкція кас, щоб клієнти мали змогу бачити машинки під час перерахунку готівки).
- Фарбування стін в опер. залі. та 4-х кабінетах.
</t>
  </si>
  <si>
    <t>KH15</t>
  </si>
  <si>
    <t>Харків / Kharkiv</t>
  </si>
  <si>
    <t>майдан Павлівський, 2 
(попередня назва пл. Р. Люксембург, 2)</t>
  </si>
  <si>
    <t xml:space="preserve">1.Ремонт даху та зтоки зливневі з даху праворуч та ліворуч фасаду відділення. 2. Зональне фарбування стін перший поверх ( підвіконня в зоні очікування клієнтів ( 1 поверх), стіна у переговорній біля вікна, касова кабіна зі сторони клієта - 1 поверх (2 кабіни), кабінет керуючого - ( колона та підвіконня) 1 пов. 3. Закрити отвори в стіні, що були пробиті для ремонту труб ( сан.вузол 1 поверх, касов.вузол (перед входом до зав.каси)). </t>
  </si>
  <si>
    <t>MK00</t>
  </si>
  <si>
    <t>Миколаїв / Mykolaiv</t>
  </si>
  <si>
    <t>пр. Центральний, 83А (попередня назва Леніна)</t>
  </si>
  <si>
    <t>Фарбування стін коридору першого поверха та стін сходових прольотів першого, другого,третього поверхів.</t>
  </si>
  <si>
    <t>TOTAL</t>
  </si>
  <si>
    <t>Region / область</t>
  </si>
  <si>
    <t>Необхідність капітального ремонту</t>
  </si>
  <si>
    <t>Загальний бюджет по ремонтним роботам на 2026р.</t>
  </si>
  <si>
    <t>Київська</t>
  </si>
  <si>
    <t>Черкаська</t>
  </si>
  <si>
    <t>Необхідність поточного ремонту</t>
  </si>
  <si>
    <t>Київ / Kyiv</t>
  </si>
  <si>
    <t>вул. Володимирська, 23-А</t>
  </si>
  <si>
    <t>RENT</t>
  </si>
  <si>
    <t>KV17</t>
  </si>
  <si>
    <t>вул. Драгоманова, 31 / Dragomanova Str. 31</t>
  </si>
  <si>
    <t>ремонт відділення та заміна меблів (на відділенні всі меблі індекс банку)</t>
  </si>
  <si>
    <t>KV15</t>
  </si>
  <si>
    <t>пр. Академіка Палладіна, 22 / A. Palladina Pr. 22</t>
  </si>
  <si>
    <t>Ремонт стелі в сан вузлі після підтоплення. Заміна радіатора у вхідній зоні та ремонт стелі. Заміна вхідних дверей відділення/або заміна скла (так як скло затерте і поцарапане). Заміна дверей санвузол. Об'єднання санвузла, з кімнатою перед ним, зняття другої раковини, формування зони для збереження миючих засобів та хоз. інвентаря. Покраска стін, глибоке очищення підлоги. Перенесення кабінету керуючого+формування переговорної кімнати+формування кімнати серверної. Утеплення вікон, зона банкомату необхідно закрити щілини так як з них йде холодне повітря у відділення і стає дуже холодно. Ремонт у передсховищі, заміна дверей в передсховище.</t>
  </si>
  <si>
    <t>KV21</t>
  </si>
  <si>
    <t>пр. П. Тичини, 16/2 / P. Tychyny Pr. 16/2</t>
  </si>
  <si>
    <t>Ремонт віконних пакетів (ущільнення, утеплення)</t>
  </si>
  <si>
    <t>KV26</t>
  </si>
  <si>
    <t xml:space="preserve">пр. Берестейський, 29 </t>
  </si>
  <si>
    <t>KV10</t>
  </si>
  <si>
    <t>вул. Еспланадна, 20 / Esplanadna, 20</t>
  </si>
  <si>
    <t>Необхідність у ремонті відсутня.</t>
  </si>
  <si>
    <t>KV28</t>
  </si>
  <si>
    <t>Бориспіль / Boryspil</t>
  </si>
  <si>
    <t>пр. Київський шлях, 75 / Kyivskij shlyakh Str. 75</t>
  </si>
  <si>
    <t>CN00</t>
  </si>
  <si>
    <t>Чернігів / Chernigiv</t>
  </si>
  <si>
    <t xml:space="preserve">вул. Пятницька, </t>
  </si>
  <si>
    <t>KV12</t>
  </si>
  <si>
    <t>вул. Юрія Іллєнка, 75 (попередня назва вул. Мельникова) / Melnikova Str. 75</t>
  </si>
  <si>
    <t>ZT02</t>
  </si>
  <si>
    <t>Попільня / Popіlnia</t>
  </si>
  <si>
    <t xml:space="preserve">вул. Хмельницького, 9 / Khmelnitskogo Str. 9 </t>
  </si>
  <si>
    <t>1. Ремонт та фарбування підвіконня внутрішнього -3 шт
3. Фарбування батареї опалення (емаль білого кольору) з попереднім очищенням від корозії -1 шт.
4. Заміна частини лінолеумного покриття в касі №1 – розміром 220 см на 206 см
5. Фарбування вхідних металевих дверей</t>
  </si>
  <si>
    <t>ZT06</t>
  </si>
  <si>
    <t>Звягіль, (Новоград-Волинський)</t>
  </si>
  <si>
    <t>вул. Шевченко, 28/2 / Shevchenko Str. 28/2</t>
  </si>
  <si>
    <t>KV14</t>
  </si>
  <si>
    <t>пр. Голосіївський, 120 (попередня назва 40-річчя Жовтня)</t>
  </si>
  <si>
    <t>Глобально. Відділення потребує переїзд на нову локацію</t>
  </si>
  <si>
    <t>KV23</t>
  </si>
  <si>
    <t>вул. Басейна,23 / Baseina Str. 23</t>
  </si>
  <si>
    <t>фарбування операційного залу, касовий блок та коридор перед депозитарієм, можливо навіть депозитарій, все виключно, що знаходиться в полі зору клієнта</t>
  </si>
  <si>
    <t>KV30</t>
  </si>
  <si>
    <t>Васильків / Vasylkiv</t>
  </si>
  <si>
    <t>вул. Грушевського, 31 / Gryshevskogo Str. 31</t>
  </si>
  <si>
    <t>заміна жалюзей опер.зал, керуючого; заміна освітлення опер.зал, корідор (біля каси), фарбування касового вузла та предсховищаща, заміна дверей в кабінет керівника та санвузел</t>
  </si>
  <si>
    <t>KV27</t>
  </si>
  <si>
    <t>Ставище / Stavyche</t>
  </si>
  <si>
    <t>вул. Цимбала Сергія, 57 (попередня назва: вул. Радянська)</t>
  </si>
  <si>
    <t>заміна дверей в кухні, часткова заміна ліноліума (50 кв.м), заміна жалюзей в опер.залі</t>
  </si>
  <si>
    <t>KV41</t>
  </si>
  <si>
    <t>Біла Церква / Bila Cerkva</t>
  </si>
  <si>
    <t>вул. Я.Мудрого,17 / Ya. Mudrogo Str. 17</t>
  </si>
  <si>
    <t>KV07</t>
  </si>
  <si>
    <t>вул. Вишгородская, 50 Vyshgorodskaya Str. 50</t>
  </si>
  <si>
    <t>Штукатурка , фарбування стіни перед касовим вузлом. Легка штукатурка фарбування стін переговорки 2 шт, побиті від стільців .загальна площа до 50 кВ м.</t>
  </si>
  <si>
    <t>KV54</t>
  </si>
  <si>
    <t>вул. Сагайдачного, 25</t>
  </si>
  <si>
    <t>Ремонт сходів (вхідна частина ) відділення</t>
  </si>
  <si>
    <t>KV19</t>
  </si>
  <si>
    <t>Покраска стін в середині приміщення, заміна вивіски, поклейка плівки на скло у вікнах з брендуванням</t>
  </si>
  <si>
    <t>KV37</t>
  </si>
  <si>
    <t>Кагарлик / Kagarlyk</t>
  </si>
  <si>
    <t>вул. Незалежності, 5 / Nezalezhnosti Str. 5</t>
  </si>
  <si>
    <t>KV39</t>
  </si>
  <si>
    <t>Яготин / Yagotyn</t>
  </si>
  <si>
    <t>вул. Пирятинська, 7 / Pyryatynska Str. 7</t>
  </si>
  <si>
    <t>Фарбування стін в середині приміщення відділення (площа відділення 133 квадрати), також радіатори потребують фарбування (8шт), заміна дверей до приміщення Сховища</t>
  </si>
  <si>
    <t>VN00</t>
  </si>
  <si>
    <t>Вінниця / Vinnytsa</t>
  </si>
  <si>
    <t>Виготовлен та улаштув дашка внутріш двору.Заміна броньованих дверей 1 шт. Ремонт депозитарія- фарбуван. 110 м. кв.
Реконструкція теплопункту із заміною старих нерентабельних котлів на сучасні конденсаційні газові котли-200 квт. 
Переобладн.растрових світильників - 40 шт.із заміною люмінісцент. ламп на ЛЕД-35 шт., ЛЕД панелі -5 шт. (в депозитарії).  Шпаклювання і фарбування колон в фойє на першому поверсі.Ремонт в приймальні і кабінеті директора  фабування стін ,заміна ковроліну.</t>
  </si>
  <si>
    <t>VN04</t>
  </si>
  <si>
    <t>Калинівка / Kalynivka</t>
  </si>
  <si>
    <t>вул. Шевченка, 33 / Shevchenko Str. 33</t>
  </si>
  <si>
    <t>Ремонт та покраска внутрішніх стін та  фасаду, заміна розводки електро мережі та освітлення.</t>
  </si>
  <si>
    <t>VN05</t>
  </si>
  <si>
    <t>Гайсин / Gaisyn</t>
  </si>
  <si>
    <t>вул. Жовтнева, 2 / Zhovtneva Str. 2</t>
  </si>
  <si>
    <t>шпаклювання та покраска внутрішніх стін, ремонт та покраска фасаду</t>
  </si>
  <si>
    <t>VN07</t>
  </si>
  <si>
    <t>вул. 600-річчя, 36 / 600-years Str. 36</t>
  </si>
  <si>
    <t>Встановлення перегородки в касі, щоб приховати сховище та АТМ</t>
  </si>
  <si>
    <t>VN08</t>
  </si>
  <si>
    <t>вул. Коцюбинського, 30 / Kotsubinskogo Str. 30</t>
  </si>
  <si>
    <t>VN09</t>
  </si>
  <si>
    <t>вул. Пирогова, 9 / Pirogova Str. 9</t>
  </si>
  <si>
    <t>Ремонт стіни (2кв.м.) на відділенні в Зв'язку з аварійними роботами ТОВ ЖЕО, заміна амстронга на стелі в примішенні, шпаклевка та покраска стін в приміщенні</t>
  </si>
  <si>
    <t>CK02</t>
  </si>
  <si>
    <t>Умань / Uman</t>
  </si>
  <si>
    <t>вул. Європейська, 3 (попередня назва вул. Леніна)</t>
  </si>
  <si>
    <t>LV00</t>
  </si>
  <si>
    <t>Львів / Lviv</t>
  </si>
  <si>
    <t>вул. Пекарська, 23 / Pekarska Str. 23</t>
  </si>
  <si>
    <t>LV05</t>
  </si>
  <si>
    <t>вул. Городоцька, 167 / Gorodotska Str. 167</t>
  </si>
  <si>
    <t>фасад відділення . Плитка на вхідних сходах.</t>
  </si>
  <si>
    <t>LV07</t>
  </si>
  <si>
    <t>Городок / Gorodok</t>
  </si>
  <si>
    <t>вул. Перемишльська, 16а / Peremyshlska Str.16a</t>
  </si>
  <si>
    <t xml:space="preserve">фарбування стін операційного залу та кімнати приймання їжі (400м.кв.);Заміна ламінату в кабінеті керуючого 40м.кв. </t>
  </si>
  <si>
    <t>LV02</t>
  </si>
  <si>
    <t>вул. І. Франка, 35 / Franka Str. 35</t>
  </si>
  <si>
    <t xml:space="preserve">Підфарбувати двері на віддліенні </t>
  </si>
  <si>
    <t>LV01</t>
  </si>
  <si>
    <t>вул. Шевченка, 15 / Shevchenko Str. 15</t>
  </si>
  <si>
    <t xml:space="preserve">
1. Приміщення де встановлено банкомат – здирання штукатурки, обробка проти грибка, штукатурка, шпакльовка, покраска стін - 25 кв.м.</t>
  </si>
  <si>
    <t>LT00</t>
  </si>
  <si>
    <t>Луцьк / Lutsk</t>
  </si>
  <si>
    <t>пр. През. Грушевського, 1 / Grushevskogo Pr. 1</t>
  </si>
  <si>
    <t>LT01</t>
  </si>
  <si>
    <t>Нововолинськ / Novovolynsk</t>
  </si>
  <si>
    <t>пр. Шевченко, 8 / Shevchenko str. 8</t>
  </si>
  <si>
    <t>1. Провести роботи по видаленню грибка з внутрішніх стін, фарбування стін                  2. Ремонт лицювальної плитки перед входом у відділення                                                                  3. Ремонт короба з гіпсокартону в приміщенні каси.</t>
  </si>
  <si>
    <t>RV00</t>
  </si>
  <si>
    <t>Рівне / Rivne</t>
  </si>
  <si>
    <t>вул. С. Бандери, 60-А / S. Bandery Str. 60a</t>
  </si>
  <si>
    <t>UZ00</t>
  </si>
  <si>
    <t>Ужгород / Uzgorod</t>
  </si>
  <si>
    <t>вул. Л. Толстого, 29, / L. Tolstogo Str. 29</t>
  </si>
  <si>
    <t>1-й поверх каб. 103 розширення депозитарію.</t>
  </si>
  <si>
    <t>UZ01</t>
  </si>
  <si>
    <t>Тячів / Tiachiv</t>
  </si>
  <si>
    <t>вул. Незалежності, 16 (вул. Леніна)</t>
  </si>
  <si>
    <t>IF00</t>
  </si>
  <si>
    <t>Івано-Франківськ / Ivano-Frankivsk</t>
  </si>
  <si>
    <t>IF01</t>
  </si>
  <si>
    <t>Коломия / Kolomya</t>
  </si>
  <si>
    <t>вул. Театральна, 35 / Teatralna Str. 35</t>
  </si>
  <si>
    <t>Ремонт фасаду приміщення</t>
  </si>
  <si>
    <t>IF02</t>
  </si>
  <si>
    <t>вул. Січових стрільців, 42a / Sichovykh Striltsiv Str. 42a</t>
  </si>
  <si>
    <t>Заміна підлогового покриття у залі обслуговування клієнтів 105 м. кв.</t>
  </si>
  <si>
    <t>IF03</t>
  </si>
  <si>
    <t>Калуш / Kalush</t>
  </si>
  <si>
    <t>пр. Лесі Українки (вул. Леніна), 4-Б / Lesya Ucrainca str. 4-B</t>
  </si>
  <si>
    <t>TE00</t>
  </si>
  <si>
    <t>Тернопіль / Ternopil</t>
  </si>
  <si>
    <t>вул. Князя Острозького, 1</t>
  </si>
  <si>
    <t>ремонтні роботи у підвальному приміщенні (пошкоджені стіни через підтоплення та грибок(цвіль)</t>
  </si>
  <si>
    <t>CV00</t>
  </si>
  <si>
    <t>Чернівці / Chernivci</t>
  </si>
  <si>
    <t>вул. Першотравнева, 19 / Pershotravneva Str. 19</t>
  </si>
  <si>
    <t>PL00</t>
  </si>
  <si>
    <t>Полтава / Poltava</t>
  </si>
  <si>
    <t>вул. Шевченко, 52 / Shevchenko Str. 52</t>
  </si>
  <si>
    <t>1.Монтаж гарячого водопостачання на 4 поверх.2.Ремонт каналізації в подвалі.3.Оздоблювальні роботи в подвалі.4.Ремонт цоколя (15 кв.м ) 5.влаштування укосів дверей. 6. ревізія пожежного водопостачання</t>
  </si>
  <si>
    <t>PL04</t>
  </si>
  <si>
    <t>Нові Санжари / Novi Sangary</t>
  </si>
  <si>
    <t>вул. Центральна, 19/29 (попередня назва Жовтнева)</t>
  </si>
  <si>
    <t>1) Фарбування стін водоемульсійними сумішами у операційному залі. 2) Шпаклювання тріщини з послідуючим фарбуванням стін у тамбурі (вхід відділення). 3) Шпаклювання та фарбування стелі в кімнаті відпочинку.</t>
  </si>
  <si>
    <t>PL05</t>
  </si>
  <si>
    <t>Глобине / Globino</t>
  </si>
  <si>
    <t>вул. Виноградна, 13 (попередня назва вул. Жовтнева)</t>
  </si>
  <si>
    <t>PL06</t>
  </si>
  <si>
    <t>Миргород / Myrgorod</t>
  </si>
  <si>
    <t>вул. Гоголя, 154 / Gogolya Str. 154</t>
  </si>
  <si>
    <t>PL07</t>
  </si>
  <si>
    <t>Хорол / Khorol</t>
  </si>
  <si>
    <t>вул. Небесної Сотні, 42 (попередня назва Леніна, 42)</t>
  </si>
  <si>
    <t>PL09</t>
  </si>
  <si>
    <t>Котельва / Kotelva</t>
  </si>
  <si>
    <t>вул. Полтавський Шлях, 214 (попередня назва вул. Жовтнева)</t>
  </si>
  <si>
    <t>PL10</t>
  </si>
  <si>
    <t>Пирятин / Piriatyn</t>
  </si>
  <si>
    <t>вул. Соборна, 32 (попередня назва вул. Леніна)</t>
  </si>
  <si>
    <t>KR00</t>
  </si>
  <si>
    <t>Кропивницький (попередня назва Кіровоград)</t>
  </si>
  <si>
    <t>вул. Набережна, 11/ Naberegna Str. 11</t>
  </si>
  <si>
    <t xml:space="preserve">Ремонт даху  приміщення + котельня (металопрофиль  заміна  ) - Встановлення грат на вікно в котельну - 1820*720 мм    , </t>
  </si>
  <si>
    <t>KH04</t>
  </si>
  <si>
    <t>Чугуїв / Chuguiv</t>
  </si>
  <si>
    <t>вул. Харківська, 105 / Kharkivska Str. 105</t>
  </si>
  <si>
    <t>Ремонт навісної вивіски(підбивка пластиом) та покраска ганку,становлення скляної перегородки та дверей в кабінеті керуючої, шпаклівка відкосів 3 вікна + двері (балконні),покраска стін у відділенні, ремонт дверей каси, заміна ліноліума в кухні та ремонт дверей в кухні(двері перекосило після вибуху та зломало лиштву).</t>
  </si>
  <si>
    <t>KH06</t>
  </si>
  <si>
    <t>Лозова / Lozova</t>
  </si>
  <si>
    <t>вул. Грушевського, 4 (попередня назва вул. Комінтерну, 4)</t>
  </si>
  <si>
    <t>Заміна лінолеума-20м.кв., , Шпаклювання стін 10 м.кв, фарбування стін -100м.кв. улаштування відмостки-20м.кв..Заміна радіаторів опалення 4 шт. ремонт плитки 10 кв.м. заміна зливної вуличноі системи відтоку води, заміна банера</t>
  </si>
  <si>
    <t>KH08</t>
  </si>
  <si>
    <t>вул. Котляра, 12 
(попередня назва вул. Червоноармійська, 12)</t>
  </si>
  <si>
    <t xml:space="preserve">Фарбування шпалер, дверей,заміна лінолеуму та сантехніки </t>
  </si>
  <si>
    <t>KH11</t>
  </si>
  <si>
    <t>майдан Свободи, 8 / Svobody M. 8</t>
  </si>
  <si>
    <t xml:space="preserve">Диван в хол для клієнтів, фарбування стелі біля вікна, вставити вікно після пошкоджень внаслідок ракетного удару </t>
  </si>
  <si>
    <t>KH00</t>
  </si>
  <si>
    <t>вул. Отакара Яроша, 24-Б</t>
  </si>
  <si>
    <t>KH09</t>
  </si>
  <si>
    <t>вул. Полтавський шлях, 148/2 / Poltavskyi shlyakh Str. 148</t>
  </si>
  <si>
    <t>проведення ремонту ганку ( відвалилось 6 керамогранічних плит облицовки ганку, розхиталася плитка на сходах ганку)</t>
  </si>
  <si>
    <t>SM00</t>
  </si>
  <si>
    <t>Суми / Sumy</t>
  </si>
  <si>
    <t>вул. Горького, 25 / Gorkogo Str. 25</t>
  </si>
  <si>
    <t>Фарбування стін 200 м2, Заміна напольного покриття в операційному залі відділення 75 м2.</t>
  </si>
  <si>
    <t>SM01</t>
  </si>
  <si>
    <t>Лебедин / Lebedyn</t>
  </si>
  <si>
    <t>вул. Героїв Майдану, 12 (стара назва вул. Карла Маркса, 12)</t>
  </si>
  <si>
    <t>1. Фарбування фасаду відділення,Потрібно зробити це терміново,фасад в дуже поганому стані. 2, Ремонт відділення після затоплення в 2022 році.</t>
  </si>
  <si>
    <t>SM02</t>
  </si>
  <si>
    <t>Ромни / Romny</t>
  </si>
  <si>
    <t>вул. Коржівська, 86/1 (попередня назва Карла Маркса)</t>
  </si>
  <si>
    <t>1) фарбування шпалер у відділенні (всі кімнати) із заміною плінтусів;  2) Косметичний ремонт та фарбування фасаду; 3) укладання плитки на підлогу в кабінеті кастомера/телера (замість линолеуму) 4) демонтаж дверей у кабінет кастомера/телера, облаштування арки 5) фарбування металевих дверей в сховище каси 6) заміна замків в дверях кабінету керуючого та  вбиральні. 7) фарбування дверей керуючого, хозблоку, вбиральні. 8) заміна плитки на підлозі у вбиральні. 9) заміна лиштви на дверях керуючого</t>
  </si>
  <si>
    <t>DP00</t>
  </si>
  <si>
    <t>Дніпро / Dnipro</t>
  </si>
  <si>
    <t>вул. Південна, 2 / Pivdenna Str. 2</t>
  </si>
  <si>
    <t>Ремонт та утеплення фасаду, гідроізоляція фундаменту, ремонт цокольного поверху, модернізація інженерних мереж, ремонт покрівлі, заміна лінолеуму 2 поверх.</t>
  </si>
  <si>
    <t>DP01</t>
  </si>
  <si>
    <t>Новомосковськ / Novomoskovsk</t>
  </si>
  <si>
    <t>пл. Перемоги, 8 / Peremohy Sq. 8</t>
  </si>
  <si>
    <t>ремонт системи опалення, покраска стін, заміна світильників</t>
  </si>
  <si>
    <t>DP02</t>
  </si>
  <si>
    <t>Нікополь / Nikopol</t>
  </si>
  <si>
    <t>вул. Шевченко, 243 / Sevchenko Str. 243</t>
  </si>
  <si>
    <t xml:space="preserve">модернізація системи опалювання та електрожтвлення, ремонт стін, стелі, встановлення склопакетів </t>
  </si>
  <si>
    <t>DP03</t>
  </si>
  <si>
    <t>Покровське / Pokrovske</t>
  </si>
  <si>
    <t>вул. Центральна, 5Ж (попередня назва 40 років Жовтня)</t>
  </si>
  <si>
    <t>ремонт даху та накриття перед входом у відділення, модернізація інженерних мереж</t>
  </si>
  <si>
    <t>DP05</t>
  </si>
  <si>
    <t>Синельниково / Synelnikovo</t>
  </si>
  <si>
    <t xml:space="preserve">вул. Садова, 11 (попередня назва 50рр Жовтня) </t>
  </si>
  <si>
    <t xml:space="preserve">дрібний ремонт приміщення, ремонт козирка над входом, </t>
  </si>
  <si>
    <t>DP06</t>
  </si>
  <si>
    <t>Павлоград / Pavlograd</t>
  </si>
  <si>
    <t>вул. Центральна, 41 (попередня назва вул. К. Маркса)</t>
  </si>
  <si>
    <t>модернізація системи опалення та інженерних мереж, заміна жалюзі, ремонт фасаду та сходів</t>
  </si>
  <si>
    <t>DP10</t>
  </si>
  <si>
    <t>просп. Гагаріна,171 / Gagarina Pr. 171</t>
  </si>
  <si>
    <t>ремонт рекламної вивіски, модернізація інженерних мереж</t>
  </si>
  <si>
    <t>DP09</t>
  </si>
  <si>
    <t>Кривий Ріг / Kryvyi Rig</t>
  </si>
  <si>
    <t>просп. Металургів, 9 / Metalurgov str., 9</t>
  </si>
  <si>
    <t>покраска стін, ремонт інженерних мереж</t>
  </si>
  <si>
    <t>DP08</t>
  </si>
  <si>
    <t>Камянське (попередня назва Дніпродзержинськ)</t>
  </si>
  <si>
    <t>вул. Медична, 1/11</t>
  </si>
  <si>
    <t>ремонт касового вузла</t>
  </si>
  <si>
    <t>DP17</t>
  </si>
  <si>
    <t>Дніпро</t>
  </si>
  <si>
    <t>вул. Глінки, 1</t>
  </si>
  <si>
    <t>ремонт вентиляційної системи, ремонт інженерних мереж</t>
  </si>
  <si>
    <t>DP16</t>
  </si>
  <si>
    <t>просп. Слобожанський, 4 
(попередня назва просп. Правди)</t>
  </si>
  <si>
    <t xml:space="preserve">фарбування стін, ремонт алюмінієвих конструкцій касового вузла, </t>
  </si>
  <si>
    <t>ZP00</t>
  </si>
  <si>
    <t>Запоріжжя / Zaporiggia</t>
  </si>
  <si>
    <t>вул. Слобідська, 49 (пр. Соборний, 92 (попередня назва пр. Леніна)</t>
  </si>
  <si>
    <t>Поточний ремонт приміщень першого поверху та каси. Модернизація тамбуру та будівництво зони 24, із встановленням хольного банкомату. Ремонтні роботи повязані із облаштуванням інклюзивності. Реконструкція ганку будівлі із заміною зовнішньої вивіски відділення на сучасну.</t>
  </si>
  <si>
    <t>ZP07</t>
  </si>
  <si>
    <t>вул. Героїв 93-ї бригади, 3, прим.182 (попередня назва Гудименка)</t>
  </si>
  <si>
    <t xml:space="preserve">1) Ремонт фасадної вивіски (назва банку) – світиться лише частково.
2) Підрізати металеві двері в сховище генератора - важко відкриваються, коли обледеніння - не відкриваються (+бажано замінити замок).
3) Закріпити провід, який сильно провисає з-під фасадної вивіски.
4) Встановити над банкоматом вуличний ліхтар (бажано з датчиком руху) - скарги клієнтів, не видно клавіатуру.
5) Побарбувати стіни у вх.тамбурі та кабінеті керуючого, загалом 5 кв.м.   </t>
  </si>
  <si>
    <t>ZP08</t>
  </si>
  <si>
    <t>пр. Соборний / вул. Троїцька, 50/24 (попередня назва пр. Леніна / вул. Чекістів, 50/24)</t>
  </si>
  <si>
    <t>Поточний ремонт приміщень відділення банку із покраскою стін, та заміною стельних плит підвісного потолку (Армстронг). Заміна лопнувшого склопакета в кабінеті керівника, заміна батареї опалення в кабінеті керівника.</t>
  </si>
  <si>
    <t>ZP10</t>
  </si>
  <si>
    <t>пр. Соборний, 222 (попередня назва пр. Леніна)</t>
  </si>
  <si>
    <t>Встановлення водонагрівача, ремонт фасаду будівлі-(відпадає гранітна плитка), заміна ДСП в підсобній кімнаті біля умивальника, заміна ручки на вхідних дверях, ремонт електропроводки - (не працюють деякі розетки). Фарбування дверей в туалетній кімнаті та підсобному приміщенні, заміна доводчика на вхідних дверях.</t>
  </si>
  <si>
    <t>OD00</t>
  </si>
  <si>
    <t>Одеса / Odesa</t>
  </si>
  <si>
    <t>вул. Єврейська, 26</t>
  </si>
  <si>
    <t xml:space="preserve">Внутрішній ремонт стін- перешпакльовка, грунтовка, фарбування стін. </t>
  </si>
  <si>
    <t>OD03</t>
  </si>
  <si>
    <t>Бєлгород-Дністровський / Bielgorod-Dnistrovskyi</t>
  </si>
  <si>
    <t>вул. Єврейська, 31 (попередня назва вул. Кірова, 31)</t>
  </si>
  <si>
    <t>Заміна вікон на металопластикові 5 шт. Ремонт і фарбування  фасаду. Ремонт козирька над входом у відділення</t>
  </si>
  <si>
    <t>OD05</t>
  </si>
  <si>
    <t>Южне / Yuzgne</t>
  </si>
  <si>
    <t>пр. Миру, 13/1 (попередня назва пр. Леніна)</t>
  </si>
  <si>
    <t>1 - Пофарбування стін на відділенні. 2 - Ремонт сходинок порогу до відділення. 3 - Фарбування перил порогу. 4 - підключення зовнішньої вивіски CREDIT AGRICOLE BANK, облаштуваня датчиків світла (таймеру день/ніч).</t>
  </si>
  <si>
    <t>OD08</t>
  </si>
  <si>
    <t>вул. Академіка Корольова, 72, прим. 102</t>
  </si>
  <si>
    <t>Демонтаж існуючого пандуса, встановлення підйомника для ліц з обмеженими можливостями, заміна кахелю на вході і тамбурі відділенн,  повна заміна кахелю фасадной частини після демонтажу пандуса, заміна частини шпалер у відділенні і частичне фарбування стін відділення.</t>
  </si>
  <si>
    <t>OD02</t>
  </si>
  <si>
    <t>вул. Семена Палія, 108 (попередня назва: Дніпропетровська дорога)</t>
  </si>
  <si>
    <t>Чистка даху і лівньовок. Повна переукладка рубероїду на даху.</t>
  </si>
  <si>
    <t>MK01</t>
  </si>
  <si>
    <t>Первомайськ / Pervomaisk</t>
  </si>
  <si>
    <t>вул. Грушевського, 14 / Grushevskogo Str. 14</t>
  </si>
  <si>
    <t>заміна електропроводки, переоблаштування електро щітка, шпаклювання та фарбування фасаду 60 м.кв., влаштування гідробарьєру вздовж наружної стіни -16 м. поновлення вуличної плитки, влаштування відливів для відводу води вздовж стіни., шпаклювання та фарбування внутрішніх проблемних стін 55 м. кв. (грибок, тріщини) Заміна наружної рекламної конструкції, заміна провода живленння реклами.</t>
  </si>
  <si>
    <t>MK02</t>
  </si>
  <si>
    <t>Южноукраїнськ / Yuzgnoukrainsk</t>
  </si>
  <si>
    <t>просп. Незалежності, 6 (попередня назва просп. Леніна, 6)</t>
  </si>
  <si>
    <t>Заиіна наружної рекламної конструкції, ремонт вхідної групи, заміна вертікальних жалюзі, демонтаж решітки на вході, заміна сендвіча в дверях на склопакет або встановлення  протівовандальної пластини.</t>
  </si>
  <si>
    <t>City</t>
  </si>
  <si>
    <t>Київ</t>
  </si>
  <si>
    <t>Чернігів</t>
  </si>
  <si>
    <t>Попільня</t>
  </si>
  <si>
    <t>Васильків</t>
  </si>
  <si>
    <t>Ставище</t>
  </si>
  <si>
    <t>Кагарлик</t>
  </si>
  <si>
    <t>Яготин</t>
  </si>
  <si>
    <t>Черкаси</t>
  </si>
  <si>
    <t>Вінниця</t>
  </si>
  <si>
    <t>Калинівка</t>
  </si>
  <si>
    <t>Гайсин</t>
  </si>
  <si>
    <t>Умань</t>
  </si>
  <si>
    <t>Хмельницький</t>
  </si>
  <si>
    <t>Львів</t>
  </si>
  <si>
    <t>Городок</t>
  </si>
  <si>
    <t>Луцьк</t>
  </si>
  <si>
    <t>Нововолинськ</t>
  </si>
  <si>
    <t>Рівне</t>
  </si>
  <si>
    <t>Ужгород</t>
  </si>
  <si>
    <t>Тячів</t>
  </si>
  <si>
    <t>Івано-Франківськ</t>
  </si>
  <si>
    <t>Коломия</t>
  </si>
  <si>
    <t>Калуш</t>
  </si>
  <si>
    <t>Тернопіль</t>
  </si>
  <si>
    <t>Чернівці</t>
  </si>
  <si>
    <t>Полтава</t>
  </si>
  <si>
    <t>Глобине</t>
  </si>
  <si>
    <t>Миргород</t>
  </si>
  <si>
    <t>Котельва</t>
  </si>
  <si>
    <t>Пирятин</t>
  </si>
  <si>
    <t>Кропивницький</t>
  </si>
  <si>
    <t>Харків</t>
  </si>
  <si>
    <t>Чугуїв</t>
  </si>
  <si>
    <t>Лозова</t>
  </si>
  <si>
    <t>Суми</t>
  </si>
  <si>
    <t>Лебедин</t>
  </si>
  <si>
    <t>Ромни</t>
  </si>
  <si>
    <t>Нікополь</t>
  </si>
  <si>
    <t>Павлоград</t>
  </si>
  <si>
    <t>Запоріжжя</t>
  </si>
  <si>
    <t>Одеса</t>
  </si>
  <si>
    <t>Миколаїв</t>
  </si>
  <si>
    <t>Первомайськ</t>
  </si>
  <si>
    <t>Вінницька</t>
  </si>
  <si>
    <t>Волинська</t>
  </si>
  <si>
    <t>Харківська</t>
  </si>
  <si>
    <t>Одеська</t>
  </si>
  <si>
    <t>Сумська</t>
  </si>
  <si>
    <t>Полтавська</t>
  </si>
  <si>
    <t>Дніпропетровська</t>
  </si>
  <si>
    <t>Рівненська</t>
  </si>
  <si>
    <t>Тернопільська</t>
  </si>
  <si>
    <t>Чернігівська</t>
  </si>
  <si>
    <t>Миколаївська</t>
  </si>
  <si>
    <t>Хмельницька</t>
  </si>
  <si>
    <t>Чернівецька</t>
  </si>
  <si>
    <t>Івано-Франківська</t>
  </si>
  <si>
    <t>Львівська</t>
  </si>
  <si>
    <t>Кам'янське</t>
  </si>
  <si>
    <t>Житомирська</t>
  </si>
  <si>
    <t>Південне</t>
  </si>
  <si>
    <t>Звягель</t>
  </si>
  <si>
    <t>Закарпатська</t>
  </si>
  <si>
    <t>Кіровоградська</t>
  </si>
  <si>
    <t>Нові Санжари</t>
  </si>
  <si>
    <t>Білгород-Дністровський</t>
  </si>
  <si>
    <t>Запорізька</t>
  </si>
  <si>
    <t>Самар</t>
  </si>
  <si>
    <t>Біла Церква</t>
  </si>
  <si>
    <t>Кривий Ріг</t>
  </si>
  <si>
    <t>Синельникове</t>
  </si>
  <si>
    <t>Південноукраїнськ</t>
  </si>
  <si>
    <t>Необхідність облаштування інклюзії</t>
  </si>
  <si>
    <t>Орієнтовна вартість на інклюзивність в 2026р.</t>
  </si>
  <si>
    <t>ТАК</t>
  </si>
  <si>
    <t>Орієнтовна вартість на поточний ремонт в 2026р.</t>
  </si>
  <si>
    <t>Орієнтовна вартість на капітальний ремонт в 2026р.</t>
  </si>
  <si>
    <t>Орієнтовна вартість на релокацію в 2026р.</t>
  </si>
  <si>
    <t xml:space="preserve">вул. Привокзальна, 11/ Privokzalna Str. 11 </t>
  </si>
  <si>
    <t>ремонт покрівлі</t>
  </si>
  <si>
    <t>Шпаклівка і фарбування фасаду, ремонт вентиляційного колодязя</t>
  </si>
  <si>
    <t>Ремонт фасаду ( часткова заміна плитки);
- Замінити парканчик , чи просто вирівняти та пофарбувати його I18</t>
  </si>
  <si>
    <t>вул. Левка Лук'яненка, 21</t>
  </si>
  <si>
    <t>фарбування в середині, заміна лінолеума, електромонтажні роботи</t>
  </si>
  <si>
    <t xml:space="preserve">Заміна металопластикового вікна в кабінеті керуючого від.,Заміна ролета в касовій кабіні., Заміна клеючої плівки на вхідних дверях відділення .- Реконструкція касового вузла (зменшення кількості кас, облаштування нової розводки електромережі та мережевих кабелів для оргтехніки, 
</t>
  </si>
  <si>
    <t>згідно припису з 2022р.:перенесення кондиціонерів з фасаду, косметичне формування стін внутрішніх</t>
  </si>
  <si>
    <t>Косметичний ремонт всього відділення(покраска іт.д.)</t>
  </si>
  <si>
    <t>1.Ремонт фасаду відділення, бічна сторона від скверу (200 кв. м.). 2.Фарбування внутрішніх стін приміщення, 3. Контакт-центр: заміна дверей, фарбування сходових клітин</t>
  </si>
  <si>
    <t xml:space="preserve">Фарбування внутрішніх стін відділення </t>
  </si>
  <si>
    <t>1).внутрішня покраска стін 340 м кв.,  2).зовнішня покраска стін 180 м кв,  3). заміна підлоги в серверній кімнаті 7 м кв. (залити бетоном,обліцувати плиткою керамичною.)  4.) заміна СКС, 5)паспорт фасаду, ремонт фасаду. 6. Перенесення кондиціонерів</t>
  </si>
  <si>
    <t>Заміна світильників на відділенні у кількості 9 шт. Перенесення та ремонт розеток у кількості 2 шт.</t>
  </si>
  <si>
    <t xml:space="preserve">1. Заміна плінтусів в оперзалі 2. Заміна дверей керуючого 3. Заміна ліноліуму в кабінеті керуючого 4. Заміна плінтусів в кабінеті керуючого </t>
  </si>
  <si>
    <t xml:space="preserve">Фарбування стін у касовому вузлі та коридорі відділення. </t>
  </si>
  <si>
    <t xml:space="preserve">1. Покраска фасаду відділення. 2. Ремонт підлоги  в касі № 2.(заміна лінолеуму)  3.Фарбування батарей та решіток на вікнах   </t>
  </si>
  <si>
    <t>влаштування розділення відділення для здачі частини в оренду з окремим входом</t>
  </si>
  <si>
    <t>Macro-region</t>
  </si>
  <si>
    <t>Eastern/Східний</t>
  </si>
  <si>
    <t>South-East/Південно-Східний</t>
  </si>
  <si>
    <t>Southern/Південний</t>
  </si>
  <si>
    <t>Western/Західний</t>
  </si>
  <si>
    <t>Central</t>
  </si>
  <si>
    <t>Примітки</t>
  </si>
  <si>
    <t>дані відділення бізнес планує об'єднати шляхом придбання приміщення у центрі Києва (або оренди)</t>
  </si>
  <si>
    <t>дані відділення бізнес планує об'єднати шляхом придбання приміщення у центрі Львова (або оренди)</t>
  </si>
  <si>
    <t>ГО</t>
  </si>
  <si>
    <t>ЦОД</t>
  </si>
  <si>
    <t>вул. Грінченка 18</t>
  </si>
  <si>
    <t>поточний ремонт приміщення</t>
  </si>
  <si>
    <t>ремонт вхідної групи з VIP входу, аварійний ремонт фасаду, облаштування водостоків по балконам, гідроізоляція, заміна м'якої покрівлі на даху, встановлення огороджуючих контрукцій по периметру даху, ремонт тротуару в дворі</t>
  </si>
  <si>
    <t>Необхідність релокації (злиття) відділення</t>
  </si>
  <si>
    <t>Дах будівлі, рихтування та заміна відливів, фасад будівлі: заміна частин штукатурки які випали (частин цегли), штукатурка та фарбування з будівельного риштування (в зоні проходження ливневої системи), ремонт тротуару біля приміщення відділення, часткова гідроізоляція фундаментів нульового поверху в районі сховища (потребує отримання дозволів), дощова каналізація, диспетчеризація систем димовидалення</t>
  </si>
  <si>
    <t>PL12</t>
  </si>
  <si>
    <t>вул. Гоголя, 19 / Gogolya Str. 19</t>
  </si>
  <si>
    <t>PL16</t>
  </si>
  <si>
    <t>вул. Соборності/Сінна, 50 (попередня назва Жовтнева/Сінна)</t>
  </si>
  <si>
    <t>виготовлення проекту, влаштування підйомнику  загальний ремонт вхідної групи із збільшенням тамбуру, фасад (граніт), тротуарне покриття</t>
  </si>
  <si>
    <t>пандус, розширити двері , тамбур, сходи, тротуарне покриття</t>
  </si>
  <si>
    <t>по проекту інклюзія перераховано аванс підряднику Панченко в 2024р.</t>
  </si>
  <si>
    <t>станом на 10.10.25 на розгляді місцевий підрядник</t>
  </si>
  <si>
    <t>KV29</t>
  </si>
  <si>
    <t>Переяслав (попер. Назва Переяслав-Хмельницький)</t>
  </si>
  <si>
    <t>вул. Б. Хмельницького, 61 / B. Khmelnitskogo Str. 61</t>
  </si>
  <si>
    <t>Переяслав</t>
  </si>
  <si>
    <t>зовнішні роботи. Підйомник, сходи, огородження, вхідні  двері, площадка під банкомат, фасад</t>
  </si>
  <si>
    <t>ризик: військові дії</t>
  </si>
  <si>
    <t>очікуємо рішення від бізнесу 1кв. 2026р.</t>
  </si>
  <si>
    <t>очікуємо рішення від бізнесу 1кв. 2026р. // потенційно кінець 2026 (не має звіту від ТМД, складно дістатись)</t>
  </si>
  <si>
    <t>потенційно кінець 2026 // очікуємо рішення від бізнесу 1кв. 2026р.</t>
  </si>
  <si>
    <t>очікуємо рішення від бізнесу від бізнесу 1кв. 2026р.</t>
  </si>
  <si>
    <t>PL02</t>
  </si>
  <si>
    <t>Чутове / Chutove</t>
  </si>
  <si>
    <t>вул. Полтавський Шлях, 108-Б (попередня назва Жовтнева)</t>
  </si>
  <si>
    <t>Чутове</t>
  </si>
  <si>
    <t>І</t>
  </si>
  <si>
    <t>ІІ</t>
  </si>
  <si>
    <t>ІІІ</t>
  </si>
  <si>
    <t xml:space="preserve">Ремонт
- покраска внутрішніх стін
</t>
  </si>
  <si>
    <t>Полтарацький</t>
  </si>
  <si>
    <t>фарбування опер.залу</t>
  </si>
  <si>
    <t>Ремонт стелі в сан вузлі після підтоплення. Заміна радіатора у вхідній зоні та ремонт стелі. Заміна дверей санвузол. Об'єднання санвузла, з кімнатою перед ним, зняття другої раковини, формування зони для збереження миючих засобів та хоз. інвентаря. Покраска стін, глибоке очищення підлоги. Перенесення кабінету керуючого+формування переговорної кімнати+формування кімнати серверної. Утеплення вікон, зона банкомату необхідно закрити щілини так як з них йде холодне повітря у відділення і стає дуже холодно. Ремонт у передсховищі, заміна дверей в передсховище.</t>
  </si>
  <si>
    <t>заміна освітлення опер.зал, корідор (біля каси), фарбування касового вузла та предсховища, заміна дверей в кабінет керівника та санвузел</t>
  </si>
  <si>
    <t>Полторацький</t>
  </si>
  <si>
    <t>ремонт покривлі</t>
  </si>
  <si>
    <t xml:space="preserve">фарбування стелі біля вікна, вставити вікно після пошкоджень внаслідок ракетного удару </t>
  </si>
  <si>
    <t>рішення від бізнесу</t>
  </si>
  <si>
    <t>модернізація інженерних мереж</t>
  </si>
  <si>
    <t>Ремонт і фарбування  фасаду. Ремонт козирька над входом у відділення</t>
  </si>
  <si>
    <t>заміна частини шпалер у відділенні і частичне фарбування стін відділення.</t>
  </si>
  <si>
    <t>Ремонт вхідної групи, демонтаж решітки на вході, заміна сендвіча в дверях на склопакет або встановлення  протівовандальної пластини.</t>
  </si>
  <si>
    <t>заміна дверей в кухні, часткова заміна ліноліума (50 кв.м)</t>
  </si>
  <si>
    <t>виконання робіт можливе по делегуванню</t>
  </si>
  <si>
    <t>підрядник - Полтарацький</t>
  </si>
  <si>
    <t>підрядник Полтарацький</t>
  </si>
  <si>
    <t>ІІ пріоритет по поточному ремонту, у разі якщо роботи по інклюзії будуть виконані в 2025р.</t>
  </si>
  <si>
    <t>Інклюзивність на відділенні</t>
  </si>
  <si>
    <t>Пріорітет Департаменту координації та розвитку мережі</t>
  </si>
  <si>
    <t>Коментар Департаменту координації та розвитку мережі</t>
  </si>
  <si>
    <t>Статус</t>
  </si>
  <si>
    <t>Перелік  підрядників по останньому конкурсу</t>
  </si>
  <si>
    <r>
      <t xml:space="preserve">Коментар управління нерухомості </t>
    </r>
    <r>
      <rPr>
        <b/>
        <charset val="204"/>
        <sz val="9"/>
        <color rgb="FFFF0000"/>
        <rFont val="Arial"/>
      </rPr>
      <t>(включаючи орієнтовні об'єми, м кв., м. погонні)</t>
    </r>
  </si>
  <si>
    <t>Орієнтовна вартість (грн.)</t>
  </si>
  <si>
    <t>HO</t>
  </si>
  <si>
    <t>Київ  ГО/ Kyiv</t>
  </si>
  <si>
    <t>ремонт фасаду, фарбуваня  стін в ВІП відділенні, ремонт приміщення котельні  та ліфтового холу 2 поверху, розширення ширини проходу  в підвал корпус В, заміна дверей входу в підвал, ліфтовий холл цокольного поверху, влаштування пандусів в підвальному приміщенні.</t>
  </si>
  <si>
    <t>ремонт фасаду, фарбуваня  стін в ВІП відділенні, ремонт приміщення котельні  та ліфтового холу 2 поверху, розширення ширини проходу  в підвал корпус В, заміна дверей входу в підвал, ліфтовий холл цокольного поверху, влаштування пандусів в підвальному приміщенні,  ремонт каналізаційної мережі з заміною ділянки труби  (10 м)</t>
  </si>
  <si>
    <t xml:space="preserve">ремонт фасаду, усунення протікання покрівлі,ремонт сходів вхідної групи, реконструкція системи вентиляції і кондиціювання 1,2 поверхів, комплекс з усунення зауважень відповідно до припису МНС  </t>
  </si>
  <si>
    <t>KV50</t>
  </si>
  <si>
    <t>KV25</t>
  </si>
  <si>
    <t>VIP</t>
  </si>
  <si>
    <t>вул. Євгена Чикаленка, 42/4. (ВІП відділення)</t>
  </si>
  <si>
    <t xml:space="preserve">1) Провести ремонт підлогової плитки сходів  входу та тамбуру в ВІП відділення                                                             2) Пофарбувати стіни,  1 поверх,  сходи,  коридор та зона очікування 2 поверх, депозитарій, переговорні кімнати (Шампань,Ельзас).
3) Замінити «римські» штори в Шампані та Касі – вони з часом стали темно-сірого кольору і не піддаються хімчистці.
</t>
  </si>
  <si>
    <t>1) Провести ремонт підлогової плитки сходів  входу та тамбуру в ВІП відділення                                                             2) Пофарбувати стіни,  1 поверх,  сходи,  коридор та зона очікування 2 поверх, депозитарій, переговорні кімнати (Шампань,Ельзас).
3) Замінити «римські» штори в Шампані та Касі – вони з часом стали темно-сірого кольору і не піддаються хімчистці.</t>
  </si>
  <si>
    <t>KV00</t>
  </si>
  <si>
    <t>вул. Гончара, 41 / Gonchara Str. 41</t>
  </si>
  <si>
    <t>необхідність у ремонті відсутня.</t>
  </si>
  <si>
    <t xml:space="preserve">n/a </t>
  </si>
  <si>
    <t>ТОВ Ваш Будівельник/ТОВ Бейс Констракшн/ТОВ МАКСИМУС ДЕВЕЛОПМЕНТ ПРОДЖЕКТ/ТОВ ТЕХНОІНТЕР ГРУП</t>
  </si>
  <si>
    <t>фарбування стін в операційному залі. кабінеті керуючого. касі  тамбурі (250 м. кв.).</t>
  </si>
  <si>
    <t>Ремонт стелі в сан вузлі після підтоплення. Заміна радіатора у вхідній зоні та ремонт стелі. Заміна вхідних дверей відділення/або заміна скла (так як скло затерте і поцарапане). Заміна дверей санвузол. Об'єднання санвузла, з кімнатою перед ним, зняття другої раковини, формування зони для збереження миючих засобів та хоз. інвентаря. Покраска стін, глибоке очищення підлоги. Перенесення кабінету керуючого+формування переговорної кімнати+формування кімнати серверної. Утеплення вікон, зона банкомату необхідно закрити щілини так як з них йде холодне повітря у відділення і стає дуже холодно. Ремонт у передсховищі, заміна дверей в передсховищі</t>
  </si>
  <si>
    <t>Ремонт віконних пакетів (ущільнення, утеплення). Вигтовлення сходів та площадки для банкоматів.</t>
  </si>
  <si>
    <t>KV20</t>
  </si>
  <si>
    <t>вул. Євгена Коновальця, 44 (попередня назва Щорса)</t>
  </si>
  <si>
    <t>Відсутня необхідність у ремонті.</t>
  </si>
  <si>
    <t>1) Ремонт стелі біля входу в відділення, 2) ремонт кімнати для переговорів після затоплення.</t>
  </si>
  <si>
    <t>1) Ремонт стелі біля входу в відділення, 2)  фарбування стелі та стін кімнати для переговорів та коридору  після затоплення.</t>
  </si>
  <si>
    <t>KV57</t>
  </si>
  <si>
    <t>вул. Саксаганського, 51/87 / Saksaganskogo str. 51/87</t>
  </si>
  <si>
    <t>Фарбування міжкімнатних дверей, Фарбування фасаду та вікон, фарбування поручнів біля відділення</t>
  </si>
  <si>
    <t>Ремонт/заміна вхідних дверей приміщення (ор 20-30 тис.грн.). Ремонт /встановлення дашка  над фризом рекламної вивіски (ор до 5 тис.грн.)</t>
  </si>
  <si>
    <t>Ремонт/заміна вхідних дверей приміщення . Ремонт /встановлення дашка  над фризом рекламної вивіски )</t>
  </si>
  <si>
    <t>Шпаклівка і фарбування фасаду, ремонт вентиляційного колодязя, ремонт східців.</t>
  </si>
  <si>
    <t>KV24</t>
  </si>
  <si>
    <t>03115 Україна,  м.Київ проспект Берестейський, буд.67, прим.106.</t>
  </si>
  <si>
    <t>покраска стін у відділенні, поставлення відбійників</t>
  </si>
  <si>
    <t>покраска стін у відділенні, поставлення відбійника</t>
  </si>
  <si>
    <t>Ремонт фасаду ( часткова заміна плитки);
- Пандус чи просто заїзд для коляски дитячої чи інвалідного візка.
- Замінити парканчик , чи просто вирівняти та пофарбувати його I18</t>
  </si>
  <si>
    <t xml:space="preserve">Ремонт фасаду ( часткова заміна плитки);
- Пандус чи просто заїзд для коляски дитячої чи інвалідного візка.
- Замінити парканчик , чи просто вирівняти та пофарбувати його </t>
  </si>
  <si>
    <t>KV08</t>
  </si>
  <si>
    <t>пр. Повітрофлотський, 50/2 / Povitroflotskyi Pr. 50/2</t>
  </si>
  <si>
    <t>покраска стін - коридори і кабінети співробтників.</t>
  </si>
  <si>
    <t xml:space="preserve">фарбування  стін - коридори і кабінети співробтників.. 120 м. кв. </t>
  </si>
  <si>
    <t>KV13</t>
  </si>
  <si>
    <t>вул. Раїси Окіпної, 4-А</t>
  </si>
  <si>
    <t xml:space="preserve"> фарбування перил сходів  та пандусу  80 п. м.</t>
  </si>
  <si>
    <t>KV03</t>
  </si>
  <si>
    <t>пр. Соборності, 1</t>
  </si>
  <si>
    <t>закріплення напольної плитки в зоні 24/7</t>
  </si>
  <si>
    <t>KV38</t>
  </si>
  <si>
    <t>Бородянка / Borodianka</t>
  </si>
  <si>
    <t xml:space="preserve">вул. Центральна, 361 </t>
  </si>
  <si>
    <t>відділення не працює</t>
  </si>
  <si>
    <t>вул. Центральна, 296</t>
  </si>
  <si>
    <t>ZT00</t>
  </si>
  <si>
    <t>Житомир / Zhytomyr</t>
  </si>
  <si>
    <t>вул. Леха Качинського, 4 (попередня назва вул. Черняховського)</t>
  </si>
  <si>
    <t>НЕ МАЄ ПОТРЕБИ</t>
  </si>
  <si>
    <t>ZT04</t>
  </si>
  <si>
    <t>Бердичів / Berdychiv</t>
  </si>
  <si>
    <t>вул. Шевченка, 23 / Shevchenko Str. 23</t>
  </si>
  <si>
    <t xml:space="preserve"> Заміна вивіски на фасаді відділення;
- Ремонт фасаду ( часткова заміна плитки);
- Ремонт східців (часткова заміна плитки).
</t>
  </si>
  <si>
    <t xml:space="preserve">Ремонт східців (часткова заміна плитки);
- заміна жалюзів
- покраска внутрішніх стін
</t>
  </si>
  <si>
    <r>
      <rPr>
        <charset val="204"/>
        <sz val="9"/>
        <rFont val="Arial"/>
      </rPr>
      <t>1. ремонт сходів
2.  заміна лінолеуму в приміщенні залу відділення, приблизно 5,4м*3м
3. Заміна вертикальних жалюзі на вікнах відділення , всього 6 вікон
4. заміна в відділенні  ламп денного світла на світлодіодні панелі. Загальна кількість світильників  22шт.</t>
    </r>
    <r>
      <rPr>
        <charset val="204"/>
        <sz val="9"/>
        <color rgb="FFFF0000"/>
        <rFont val="Arial"/>
      </rPr>
      <t xml:space="preserve">
</t>
    </r>
  </si>
  <si>
    <t>KV22</t>
  </si>
  <si>
    <t>пр. М. Бажана, 26 / M. Bazhana Pr. 26</t>
  </si>
  <si>
    <t>фарбування всіх стін відділення</t>
  </si>
  <si>
    <t>фарбування всіх стін відділення  180 м. кв.</t>
  </si>
  <si>
    <t>KV56</t>
  </si>
  <si>
    <t>бул. Вацлава Гавела, 6/7А</t>
  </si>
  <si>
    <t>фарбування стін в кабінеті менеджерів та касовому вузлі</t>
  </si>
  <si>
    <t>KV52</t>
  </si>
  <si>
    <t>вул. Антоновича, 97 (вул. Горького)</t>
  </si>
  <si>
    <t>заміна жалюзей опер.зал</t>
  </si>
  <si>
    <t>заміна жалюзей опер.зал. 40 м. кв.</t>
  </si>
  <si>
    <t>роботи викогано</t>
  </si>
  <si>
    <t>KV02</t>
  </si>
  <si>
    <t xml:space="preserve">вул. Кирилівська, 127 </t>
  </si>
  <si>
    <t>фарбування стін в переговорних кімнатах та шпаклювання стіни біля депозитарію</t>
  </si>
  <si>
    <t>KV31</t>
  </si>
  <si>
    <t>Володарка / Volodarka</t>
  </si>
  <si>
    <t>вул. Миру, 53-Б / Myru Sq. 53-B</t>
  </si>
  <si>
    <t>ремонт фасаду відділення (шпаклювання, утеплення, фарбування)</t>
  </si>
  <si>
    <t>KV35</t>
  </si>
  <si>
    <t>Тараща / Tarashcha</t>
  </si>
  <si>
    <t>вул. Шевченко, 14/1</t>
  </si>
  <si>
    <t>фарбування опер.залу, часткова заміна жалюзей, заміна вхідної двері відділення</t>
  </si>
  <si>
    <t>вул. Тимошенко, 21</t>
  </si>
  <si>
    <t>KV58</t>
  </si>
  <si>
    <t>вул. Січових Стрільців, 7 / Sichovykh Striltsiv Str. 7</t>
  </si>
  <si>
    <t>KV40</t>
  </si>
  <si>
    <t>Баришівка / Baryshivka</t>
  </si>
  <si>
    <t xml:space="preserve">вул. Центральна, 11/1 </t>
  </si>
  <si>
    <t>Фарбування стін ,стелі в приміщенні відділення 78,3 кв.м ,заміна лінолеуму, покраска фасада відділення, заміна плитки на сходах, заміна вивіски.</t>
  </si>
  <si>
    <t>Фарбування стін ,стелі в приміщенні відділення 78,3 кв.м ,заміна лінолеуму.</t>
  </si>
  <si>
    <t>Необхідно зробити вхід у відділення відповідно до норм інклюзивності, немає пандуса, внутрішні двері по розміру не підходять понормі (завузькі) також прибрати сходинку в залі при вході, зробити іі більш пологою. Не одноразово клієнти падали в залі через ту сходинку.</t>
  </si>
  <si>
    <r>
      <rPr>
        <charset val="204"/>
        <sz val="9"/>
        <rFont val="Arial"/>
      </rPr>
      <t>Необхідно зробити вхід у відділення відповідно до норм інклюзивності, немає пандуса, внутрішні двері по розміру не підходять понормі (завузькі) також прибрати сходинку в залі при вході, зробити іі більш пологою. Не одноразово клієнти падали в залі через ту сходинку..</t>
    </r>
    <r>
      <rPr>
        <b/>
        <charset val="204"/>
        <sz val="9"/>
        <rFont val="Arial"/>
      </rPr>
      <t xml:space="preserve"> виконання комплексу вказаних робіт планується в рамках інклюзивності.</t>
    </r>
  </si>
  <si>
    <t>KV33</t>
  </si>
  <si>
    <t>Обухів / Obukhiv</t>
  </si>
  <si>
    <t>вул. Київська, 121/7</t>
  </si>
  <si>
    <t>Ремонт вхідної групи, сходинок, площадки біля входу, пандуса, сходинок до банкомату, а також навіс над банкоматом. Також необхідно переклехти шпалери у відділенні,частова заміна плинтусів, і системи водовідведення у вбиральні</t>
  </si>
  <si>
    <t>CK03</t>
  </si>
  <si>
    <t>Chornobay / Чорнобай</t>
  </si>
  <si>
    <t xml:space="preserve">вул. Центральна, 96/27 </t>
  </si>
  <si>
    <t>ремонт  сходів вхідної групи, перенесення дашку над банкоматом, ремонт фасаду, фарбування стін в приміщенні, ремонт дверей вхідної групи (заміна)</t>
  </si>
  <si>
    <t xml:space="preserve">Заміна металопластикового вікна в кабінеті керуючого від.,Заміна ролета в касовій кабіні.,заміна світильників в приміщенні відділення-30 шт.,Заміна клеючої плівки на вхідних дверях відділення .- Реконструкція касового вузла (зменшення кількості кас, облаштування нової розводки електромережі та мережевих кабелів для оргтехніки, 
</t>
  </si>
  <si>
    <t>Необхідний ремонт сходів при вході до відділення</t>
  </si>
  <si>
    <t>ТОВ ДЕЛЬТА СПЛАЙН/ТОВ МАКСИМУС ДЕВЕЛОПМЕНТ ПРОДЖЕКТ/ТОВ ТЕХНОІНТЕР ГРУП</t>
  </si>
  <si>
    <t>LV14</t>
  </si>
  <si>
    <t>Червоноград / Chervonograd</t>
  </si>
  <si>
    <t>вул. Сокальська, 1 / Sokalska Str. 1</t>
  </si>
  <si>
    <t>LV17</t>
  </si>
  <si>
    <t>вул. Гнатюка, 11</t>
  </si>
  <si>
    <t>-</t>
  </si>
  <si>
    <t>ремонтних робіт не планується.</t>
  </si>
  <si>
    <t xml:space="preserve"> Заміна металопластикових вікон з тильної сторони приміщення 6 шт площею 22.44 кв.м;  фарбування стін 453 м. кв.</t>
  </si>
  <si>
    <t>виконано в 2024</t>
  </si>
  <si>
    <t>ТОВ ТЕХНОІНТЕР ГРУП</t>
  </si>
  <si>
    <t>1. Ремонт покрівлі над тамбуром та добудованою частиною;  2.Заміна вивіски;  3.Косметичний ремонт всього відділення(покраска іт.д.)</t>
  </si>
  <si>
    <t>вул. Привокзальна, 11/ Privokzalna Str. 11</t>
  </si>
  <si>
    <t>1.Ремонт фасаду відділення, бічна сторона від скверу (200 кв. м.). 2.Фарбування внутрішніх стін приміщення</t>
  </si>
  <si>
    <t xml:space="preserve">Покраска внутрішніх стін відділення </t>
  </si>
  <si>
    <t>1).внутрішня покраска стін 340 м кв.,  2).зовнішня покраска стін 180 м кв,  3). заміна підлоги в серверній кімнаті 7 м кв. (залити бетоном,обліцувати плиткою керамичною.)     4.) заміна СКС</t>
  </si>
  <si>
    <t>ТОВ Ваш Будівельник/ТОВ МАКСИМУС ДЕВЕЛОПМЕНТ ПРОДЖЕКТ/ТОВ ТЕХНОІНТЕР ГРУП</t>
  </si>
  <si>
    <t>PL01</t>
  </si>
  <si>
    <t>Кременчук / Kremenchug</t>
  </si>
  <si>
    <t>вул. Соборна, 14/23 (попередня назва Леніна)</t>
  </si>
  <si>
    <t>Заміна вивіски над входом у відділення, підключення даної вивіски та консоль світлова до мережі (після проведення утеплення фасаду підсвітка вивіски та консолі не працюють). Заміна світильників на відділенні у кількості 9 шт. Перенесення та ремонт розеток у кількості 2 шт.</t>
  </si>
  <si>
    <t>1. Ремонт ганку. 2. Ремонт фасаду 3. Заміна плінтусів в оперзалі 4. Заміна дверей керуючого 5. Заміна ліноліуму в кабінеті керуючого 6. Заміна плінтусів в кабінеті керуючого 7. Заміна вивіски над входом</t>
  </si>
  <si>
    <t>Фарбування стін у касовому вузлі та коридорі відділення.  Приблизна вартість 32000грн.</t>
  </si>
  <si>
    <t>1. Покраска фасаду відділення. 2. Ремонт підлоги  в касі № 2.(заміна лінолеуму)  3.Фарбування батарей та решіток на вікнах   4. Заміна плитки на цоколі відділення. 5 Заміна плитки на підлозі при вході у відділення( 1 кв.м.)</t>
  </si>
  <si>
    <t>PL11</t>
  </si>
  <si>
    <t>Лохвиця / Lohvytcia</t>
  </si>
  <si>
    <t>вул. Перемоги, 13 / Peremohy Str. 13</t>
  </si>
  <si>
    <t>PL13</t>
  </si>
  <si>
    <t>Зіньків / Zinkiv</t>
  </si>
  <si>
    <t>вул. Воздвиженська, 38 (попередня назва вул. Леніна)</t>
  </si>
  <si>
    <t>PL14</t>
  </si>
  <si>
    <t>Охтирка / Ohtyrka</t>
  </si>
  <si>
    <t>вул. Батюка, 26 / Batyuka str. 26</t>
  </si>
  <si>
    <t>PL17</t>
  </si>
  <si>
    <t>Горішні Плавні (попередня назва Комсомольськ)</t>
  </si>
  <si>
    <t>проспект Героїв Дніпра, 54 (попередня назва вул. Леніна)</t>
  </si>
  <si>
    <t>KR03</t>
  </si>
  <si>
    <t>Олександрія / Oleksandria</t>
  </si>
  <si>
    <t>площа Соборна, 10 (попередня назва пл. Леніна)</t>
  </si>
  <si>
    <t>влаштування  пандуса на входній групі ,  демонтаж броньованого скла з послідуючим влаштуванням гратів на вікно каси + шпаклівка та фарбування відкосів вікна , розмір вікна 120*180 см</t>
  </si>
  <si>
    <t>По делегуванню виконано ремонт зливової каналізації на покрівлі прибудови - ФОП Петренко Д.В. - 23913грн.</t>
  </si>
  <si>
    <r>
      <rPr>
        <charset val="204"/>
        <sz val="9"/>
        <color rgb="FFFF0000"/>
        <rFont val="Arial"/>
      </rPr>
      <t>ТОВ Ваш Будівельник</t>
    </r>
    <r>
      <rPr>
        <charset val="204"/>
        <sz val="9"/>
        <color rgb="FF000000"/>
        <rFont val="Arial"/>
      </rPr>
      <t>//ФОП Панченко К.В./ТОВ А-БІЗНЕСБУД/ТОВ Бейс Бейс Констракшн/ТОВ ТЕХНОІНТЕР ГРУП</t>
    </r>
  </si>
  <si>
    <t xml:space="preserve">1.Ремонт даху - 112,6м2, зтоки зливневі з даху праворуч та ліворуч фасаду відділення. 2. Зональне фарбування стін перший поверх ( підвіконня в зоні очікування клієнтів ( 1 поверх), стіна у переговорній біля вікна, касова кабіна зі сторони клієта - 1 поверх (2 кабіни), кабінет керуючого - ( колона та підвіконня) 1 пов.- 80м2 3. Закрити отвори в стіні, що були пробиті для ремонту труб ( сан.вузол 1 поверх, касов.вузол (перед входом до зав.каси)). </t>
  </si>
  <si>
    <r>
      <t>ТОВ Ваш Будівельник//ФОП Панченко К.В./ТОВ А-БІЗНЕСБУД/</t>
    </r>
    <r>
      <rPr>
        <charset val="204"/>
        <sz val="9"/>
        <color rgb="FFFF0000"/>
        <rFont val="Arial"/>
      </rPr>
      <t>ТОВ Бейс Бейс Констракшн</t>
    </r>
    <r>
      <rPr>
        <charset val="204"/>
        <sz val="9"/>
        <color rgb="FF000000"/>
        <rFont val="Arial"/>
      </rPr>
      <t>/ТОВ ТЕХНОІНТЕР ГРУП</t>
    </r>
  </si>
  <si>
    <t>відновлення відділення після ракетних обстрілів</t>
  </si>
  <si>
    <t>По делегуванню ремонт системи опалення- ФОП Гайдар І.М. - 21370грн.</t>
  </si>
  <si>
    <r>
      <t>ТОВ Ваш Будівельник//ФОП Панченко К.В./ТОВ А-БІЗНЕСБУД/ТОВ Бейс Бейс Констракшн/</t>
    </r>
    <r>
      <rPr>
        <charset val="204"/>
        <sz val="9"/>
        <color rgb="FFFF0000"/>
        <rFont val="Arial"/>
      </rPr>
      <t>ТОВ ТЕХНОІНТЕР ГРУП</t>
    </r>
  </si>
  <si>
    <t>заміна лінолеума-20м.кв., , шпаклювання стін 10 м.кв, фарбування стін -100м.кв. улаштування відмостки-20м.кв., заміна радіаторів опалення 4 шт. ремонт плитки 10 кв.м. заміна зливної вуличноі системи відтоку води</t>
  </si>
  <si>
    <t>KH10</t>
  </si>
  <si>
    <t>Куп'янськ / Kupiansk</t>
  </si>
  <si>
    <t>вул. Сватівська, 1 (попередня назва вул. Дзержинського, 1)</t>
  </si>
  <si>
    <t>По делегуванню фабування металоконструкцій вхдної групи, поточний ремонт приміщення - ФОП Фесенко О.В. - 27849грн.</t>
  </si>
  <si>
    <r>
      <t>ТОВ Ваш Будівельник//ФОП Панченко К.В./ТОВ А-БІЗНЕСБУД/</t>
    </r>
    <r>
      <rPr>
        <charset val="204"/>
        <sz val="9"/>
        <color rgb="FFFF0000"/>
        <rFont val="Arial"/>
      </rPr>
      <t>ТОВ Бейс Констракшн</t>
    </r>
    <r>
      <rPr>
        <charset val="204"/>
        <sz val="9"/>
        <color rgb="FF000000"/>
        <rFont val="Arial"/>
      </rPr>
      <t>/ТОВ ТЕХНОІНТЕР ГРУП</t>
    </r>
  </si>
  <si>
    <t xml:space="preserve">фарбування стін - 50м2, фарбування дверей 5шт. - 16,5 м2, заміна лінолеуму - 5м2, ремонт сантехніки </t>
  </si>
  <si>
    <t>По делегуванню поклейка плівки СУ-2 зони 24/7 - ТОВ "Фасад інжинірінг ЛТД" - 19109,96грн..</t>
  </si>
  <si>
    <r>
      <t>ТОВ Ваш Будівельник//</t>
    </r>
    <r>
      <rPr>
        <charset val="204"/>
        <sz val="9"/>
        <color rgb="FFFF0000"/>
        <rFont val="Arial"/>
      </rPr>
      <t>ФОП Панченко К.В.</t>
    </r>
    <r>
      <rPr>
        <charset val="204"/>
        <sz val="9"/>
        <color rgb="FF000000"/>
        <rFont val="Arial"/>
      </rPr>
      <t>/ТОВ А-БІЗНЕСБУД/ТОВ Бейс Бейс Констракшн/ТОВ ТЕХНОІНТЕР ГРУП</t>
    </r>
  </si>
  <si>
    <t>KH16</t>
  </si>
  <si>
    <t>вул. Пушкінська, 50/52</t>
  </si>
  <si>
    <t>По делегуванню відновлювальні роботи системи опалення. - ТОВ "ВЕНТТО" - 12000грн.</t>
  </si>
  <si>
    <t>LH06</t>
  </si>
  <si>
    <t>Сєвєродонецьк / Severodoneck
Луганська область</t>
  </si>
  <si>
    <t>пр. Центральний, 51 (попередня назва Радянський, 51)</t>
  </si>
  <si>
    <t>DN03</t>
  </si>
  <si>
    <t>Краматорськ / Kramatorsk
Донецька область
OPTIMIZE</t>
  </si>
  <si>
    <t>вул. Миру, 6 / Myru Str. 6</t>
  </si>
  <si>
    <t>DN04</t>
  </si>
  <si>
    <t>Бахмут (попередня назва Артемівськ)
Донецька область</t>
  </si>
  <si>
    <t>вул. Миру, 42 (попередня назва вул. Артема)</t>
  </si>
  <si>
    <t>1) ремонт санвузлів: заміна раковин - 2шт.; заміна дзеркал - 2шт., заміна змішувачів - 2шт.  2) фарбування вхідних дверей та дверей кабінки - 4шт. ; 3) шпаклювання, фарбування - 4м2         4) встановлення тех. люка під лічильник   5) заміна світильників - 6шт. 6) заміна лінулеуму в кімнаті менеджерів - 68м2, плінтус - 36м</t>
  </si>
  <si>
    <t>KH07</t>
  </si>
  <si>
    <t>Слобожанське (попередня назва смт. Комсомольське)</t>
  </si>
  <si>
    <t>вул. Ціолковського, 20 / Tsiolkovskogo Str. 20</t>
  </si>
  <si>
    <t>По делегуванню виконано ремонт ганку - ФОП Золотарьов Г.В. - 18255,32грн.</t>
  </si>
  <si>
    <t>проведення ремонту ганку та сходів</t>
  </si>
  <si>
    <t>KH12</t>
  </si>
  <si>
    <t>пр. Гагаріна, 41/2</t>
  </si>
  <si>
    <t>По делегуванню виконано ремонт ганку, ел. монтажні роботи, демонтаж/монтаж болера - ФОП Денисов Д.М.. - 30000грн.</t>
  </si>
  <si>
    <t>ТОВ Ваш Будівельник//ФОП Панченко К.В./ТОВ А-БІЗНЕСБУД/ТОВ Бейс Бейс Констракшн/ТОВ ТЕХНОІНТЕР ГРУП</t>
  </si>
  <si>
    <t>По делегуванню виконано ремонт фасаду - ТОВ КОМФОРТБУД-С" - 50000,15грн.</t>
  </si>
  <si>
    <t xml:space="preserve">відновлення відділення, пошкодженого в результаті військових дій </t>
  </si>
  <si>
    <t>1) переклеювання та фарбування шпалер у відділенні (всі кімнати)- 80м2,  заміна плінтусів - 25м.п.;  2) косметичний ремонт та фарбування фасаду - 45м2; 3) укладання плитки на підлогу в кабінеті кастомера/телера (замість линолеуму) - 11.5м2 4) демонтаж дверей у кабінет кастомера/телера, облаштування арки 5) фарбування металевих дверей в сховище каси - 3м2 6) заміна замків в дверях кабінету керуючого та  вбиральні. 7) фарбування дверей керуючого, хозблоку, вбиральні. 8) заміна плитки на підлозі у вбиральні - 2м2. 9) заміна лиштви на дверях керуючого</t>
  </si>
  <si>
    <t>SM03</t>
  </si>
  <si>
    <t>Конотоп / Konotop</t>
  </si>
  <si>
    <t>пр. Червоної Калини, 8 (попередня назва пр. Леніна)</t>
  </si>
  <si>
    <t>Поточний ремонт відділення - ФОП Панченко - 146468,78грн</t>
  </si>
  <si>
    <r>
      <t>ТОВ Ваш Будівельник/</t>
    </r>
    <r>
      <rPr>
        <charset val="204"/>
        <sz val="9"/>
        <color rgb="FFFF0000"/>
        <rFont val="Arial"/>
      </rPr>
      <t>ТОВ А-БІЗНЕСБУД</t>
    </r>
    <r>
      <rPr>
        <charset val="204"/>
        <sz val="9"/>
        <color rgb="FF000000"/>
        <rFont val="Arial"/>
      </rPr>
      <t>//ФОП Панченко К.В./ТОВ ТЕХНОІНТЕР ГРУП</t>
    </r>
  </si>
  <si>
    <t xml:space="preserve"> ремонт фасаду - 420м2, гідроізоляція фундаменту - 100 м.п.,, ремонт цокольного поверху - 100м2., модернізація інженерних мереж, ремонт покрівлі, заміна лінолеуму 2 поверх.- 70 и2</t>
  </si>
  <si>
    <t>Модернізація системи опалення - ФОП Панченко - 176364,30грн.</t>
  </si>
  <si>
    <r>
      <t>ТОВ Ваш Будівельник</t>
    </r>
    <r>
      <rPr>
        <charset val="204"/>
        <sz val="9"/>
        <color rgb="FFFF0000"/>
        <rFont val="Arial"/>
      </rPr>
      <t>/ТОВ А-БІЗНЕСБУД</t>
    </r>
    <r>
      <rPr>
        <charset val="204"/>
        <sz val="9"/>
        <color rgb="FF000000"/>
        <rFont val="Arial"/>
      </rPr>
      <t>//ФОП Панченко К.В./ТОВ ТЕХНОІНТЕР ГРУП</t>
    </r>
  </si>
  <si>
    <t>ремонт системи опалення, ремонт стін - 20 м2, фарбування стін - 200 м2,, заміна світильників - 25 шт.</t>
  </si>
  <si>
    <t>ТОВ Ваш Будівельник/ТОВ А-БІЗНЕСБУД//ФОП Панченко К.В./ТОВ ТЕХНОІНТЕР ГРУП</t>
  </si>
  <si>
    <t>відновлення відділення після ракетних обстрілів + модернізація системи опалювання та електрожтвлення, ремонт стін - 50 м2, стелі - 20м2</t>
  </si>
  <si>
    <r>
      <t>ТОВ Ваш Будівельник/ТОВ А-БІЗНЕСБУД/</t>
    </r>
    <r>
      <rPr>
        <charset val="204"/>
        <sz val="9"/>
        <color rgb="FFFF0000"/>
        <rFont val="Arial"/>
      </rPr>
      <t>/ФОП Панченко К.В</t>
    </r>
    <r>
      <rPr>
        <charset val="204"/>
        <sz val="9"/>
        <color rgb="FF000000"/>
        <rFont val="Arial"/>
      </rPr>
      <t>./ТОВ ТЕХНОІНТЕР ГРУП</t>
    </r>
  </si>
  <si>
    <t>ремонт даху - 50м2. та накриття перед входом у відділення - 50м2, модернізація інженерних мереж(встанвлення додаткового насосу системи опалення)</t>
  </si>
  <si>
    <t>дрібний ремонт приміщення, ремонт навісу над входом</t>
  </si>
  <si>
    <t>Поточний ремонт відділення - ФОП Панченко - 147383,07грн</t>
  </si>
  <si>
    <t>модернізація системи опалення та інженерних мереж, ремонт фасаду - 70 м2. та сходів - 20м2</t>
  </si>
  <si>
    <t>фарбування стін - 150 м2, ремонт інженерних мереж</t>
  </si>
  <si>
    <t>Поточний ремонт відділення - ФОП Панченко - 177432,89грн</t>
  </si>
  <si>
    <t>ремонт касового вузла - 18м2</t>
  </si>
  <si>
    <r>
      <t>ТОВ Ваш Будівельник/ТОВ А-БІЗНЕСБУД/</t>
    </r>
    <r>
      <rPr>
        <charset val="204"/>
        <sz val="9"/>
        <color rgb="FFFF0000"/>
        <rFont val="Arial"/>
      </rPr>
      <t>/ФОП Панченко К.В./</t>
    </r>
    <r>
      <rPr>
        <charset val="204"/>
        <sz val="9"/>
        <color rgb="FF000000"/>
        <rFont val="Arial"/>
      </rPr>
      <t>ТОВ ТЕХНОІНТЕР ГРУП</t>
    </r>
  </si>
  <si>
    <t>фарбування стін - 200м2, ремонт алюмінієвих конструкцій касового вузла - 2м2</t>
  </si>
  <si>
    <t>KS02</t>
  </si>
  <si>
    <t>Велика Лепетиха / Velyka Lepetyha</t>
  </si>
  <si>
    <t>вул. Чкалова, 23а / Chkalova Str. 23a</t>
  </si>
  <si>
    <t>KS03</t>
  </si>
  <si>
    <t>Нова-Каховка / Nova Kahovka</t>
  </si>
  <si>
    <t>вул.Першотравнева, 19 / Pershotravneva Str. 19</t>
  </si>
  <si>
    <t>KS04</t>
  </si>
  <si>
    <t>Гола Пристань / Gola Prystan</t>
  </si>
  <si>
    <t>пров. Курортний, 2-А / Poshtovyi Pass 2-А</t>
  </si>
  <si>
    <t>KS05</t>
  </si>
  <si>
    <t>Генічеськ / Genichesk</t>
  </si>
  <si>
    <t>вул. Центральна, 10 (попередня назва: вул. Леніна)</t>
  </si>
  <si>
    <t>DN02</t>
  </si>
  <si>
    <t>Маріуполь / Mariupol
Донецька область</t>
  </si>
  <si>
    <t>вул. Миру, 14 (попередня назва вул. Леніна)</t>
  </si>
  <si>
    <t>Заміна 3-х кондиціонерів - ТОВ "БАЛАНС ІНЖИНІРИНГ" -  136 211 грн.</t>
  </si>
  <si>
    <r>
      <rPr>
        <charset val="204"/>
        <sz val="9"/>
        <color rgb="FFFFFF00"/>
        <rFont val="Arial"/>
      </rPr>
      <t>ТОВ Ваш Будівельник</t>
    </r>
    <r>
      <rPr>
        <charset val="204"/>
        <sz val="9"/>
        <color rgb="FF000000"/>
        <rFont val="Arial"/>
      </rPr>
      <t>/ТОВ ТЕХНОІНТЕР ГРУП</t>
    </r>
  </si>
  <si>
    <t xml:space="preserve">Поточний ремонт приміщень першого поверху та каси.Загальна площа фарбування стін - 150м2 Модернизація тамбуру та будівництво зони 24, із встановленням хольного банкомату.  </t>
  </si>
  <si>
    <t>ZP01</t>
  </si>
  <si>
    <t>Токмак / Tokmak</t>
  </si>
  <si>
    <t>вул. Центральна, 49 (попередня назва вул. Революційна)</t>
  </si>
  <si>
    <t>ZP02</t>
  </si>
  <si>
    <t>Гуляйполе / Guliajpole</t>
  </si>
  <si>
    <t>вул. Героїв України, 6 (попередня назва вул. Петровського)</t>
  </si>
  <si>
    <t>ZP03</t>
  </si>
  <si>
    <t>Пологи / Pology</t>
  </si>
  <si>
    <t>вул. Єдності, 14 (попередня назва вул. Горького)</t>
  </si>
  <si>
    <t>ZP04</t>
  </si>
  <si>
    <t>Мелітополь / Melitopol</t>
  </si>
  <si>
    <t>пр. Б.Хмельницького, 22 / B. Khmelnitskogo Pr. 22</t>
  </si>
  <si>
    <t>По делегуванню виконано частковий ремонт приміщення, улаштування площадки під встановлення прапорів - ФОП СтеблюкВ.В. - 34325,06грн.</t>
  </si>
  <si>
    <r>
      <t>ТОВ Ваш Будівельник/</t>
    </r>
    <r>
      <rPr>
        <charset val="204"/>
        <sz val="9"/>
        <color rgb="FFFFFF00"/>
        <rFont val="Arial"/>
      </rPr>
      <t>ТОВ ТЕХНОІНТЕР ГРУП</t>
    </r>
  </si>
  <si>
    <t xml:space="preserve">
1) Підрізати металеві двері в сховище генератора - важко відкриваються, коли обледеніння - не відкриваються (+бажано замінити замок).
2) Закріпити провід, який сильно провисає з-під фасадної вивіски.
3) Встановити над банкоматом вуличний ліхтар (бажано з датчиком руху) - скарги клієнтів, не видно клавіатуру.
4) Побарбувати стіни у вх.тамбурі та кабінеті керуючого, загалом 5 кв.м.   </t>
  </si>
  <si>
    <t>Поточний ремонт приміщень відділення банку з фрбуванням стін - 150м2, та заміною стельних плит підвісного потолку (Армстронг). Заміна лопнувшого склопакета в кабінеті керівника, заміна батареї опалення в кабінеті керівника.</t>
  </si>
  <si>
    <r>
      <t>ТОВ Ваш Будівельник/ФОП Панченко К.В./ТОВ А-БІЗНЕСБУД/</t>
    </r>
    <r>
      <rPr>
        <charset val="204"/>
        <sz val="9"/>
        <color rgb="FFFF0000"/>
        <rFont val="Arial"/>
      </rPr>
      <t>ТОВ МАКСИМУС ДЕВЕЛОПМЕНТ ПРОДЖЕКТ</t>
    </r>
    <r>
      <rPr>
        <charset val="204"/>
        <sz val="9"/>
        <color rgb="FF000000"/>
        <rFont val="Arial"/>
      </rPr>
      <t>/ТОВ ТЕХНОІНТЕР ГРУП</t>
    </r>
  </si>
  <si>
    <t>внутрішній ремонт стін- шпакльовання - 5м2, грунтування, фарбування стін.- 50м2</t>
  </si>
  <si>
    <r>
      <t>ТОВ Ваш Будівельник/ФОП Панченко К.В./ТОВ А-БІЗНЕСБУД/ТОВ МАКСИМУС ДЕВЕЛОПМЕНТ ПРОДЖЕКТ/</t>
    </r>
    <r>
      <rPr>
        <charset val="204"/>
        <sz val="9"/>
        <color rgb="FFFF0000"/>
        <rFont val="Arial"/>
      </rPr>
      <t>ТОВ ТЕХНОІНТЕР ГРУП</t>
    </r>
  </si>
  <si>
    <t>заміна вікон на металопластикові - 5 шт., розшивка швів, шпаклювання - 20м2, ремонт і фарбування  фасаду - 90м2., ремонт козирька над входом у відділення</t>
  </si>
  <si>
    <t>По делегуванню виконано ремонт тр-ду каналізації, встановлення болера - ФОП Браткевич. - 32013,22грн.                    По делегуванню виконано ремонт С\У - СПД -ФЛ Тюшняков А.Ю.- 24027,61грн.</t>
  </si>
  <si>
    <t>1. фарбування стін у відділенні - 70м2, 2 - ремонт сходинок порогу до відділення, замінв кахелю - 12м2  3 - фарбування перил порогу - 18м.п.  4 - підключення зовнішньої вивіски CREDIT AGRICOLE BANK, облаштуваня датчиків світла (таймеру день/ніч).</t>
  </si>
  <si>
    <r>
      <t>ТОВ Ваш Будівельник/ФОП Панченко К.В./ТОВ А-БІЗНЕСБУД</t>
    </r>
    <r>
      <rPr>
        <charset val="204"/>
        <sz val="9"/>
        <color rgb="FFFF0000"/>
        <rFont val="Arial"/>
      </rPr>
      <t>/ТОВ МАКСИМУС ДЕВЕЛОПМЕНТ ПРОДЖЕКТ</t>
    </r>
    <r>
      <rPr>
        <charset val="204"/>
        <sz val="9"/>
        <color rgb="FF000000"/>
        <rFont val="Arial"/>
      </rPr>
      <t>/ТОВ ТЕХНОІНТЕР ГРУП</t>
    </r>
  </si>
  <si>
    <t>заміна кахелю на вході і тамбурі відділення - 17м2,, часткова заміна кахелю фасадной частини після демонтажу пандуса - 4м2.</t>
  </si>
  <si>
    <t>чистка даху і лівньовок, повна переукладка рубероїду на даху - 110м2</t>
  </si>
  <si>
    <t>Фарбування стін коридору першого поверха - 20м2, та стін сходових прольотів першого, другого,третього поверхів - 215м2</t>
  </si>
  <si>
    <t>заміна електропроводки, переоблаштування електро щітка, шпаклювання та фарбування фасаду 70 м.кв., влаштування гідробарьєру вздовж наружної стіни -18 м. поновлення вуличної плитки, влаштування відливів для відводу води вздовж стіни., шпаклювання та фарбування внутрішніх проблемних стін 80 м. кв. (грибок, тріщини) Заміна наружної рекламної конструкції, заміна провода живленння реклами.</t>
  </si>
  <si>
    <t>відновлення кровлі і фасаду після демонтажу рекламної конструкції - 12 м.2, частковий ремонт кровлі - 1'5м2,, демонтаж решітки на вході, заміна сендвіча в дверях на склопакет або встановлення  протівовандальної пластини - 3м2.</t>
  </si>
  <si>
    <t>Пріоритет виконання робіт 1-n ("1" найбільший пріорітет,…."n" найменший) для КС  // на 2025 рік</t>
  </si>
  <si>
    <t>Пріорітет УН на 2026р.</t>
  </si>
  <si>
    <t>н/д</t>
  </si>
  <si>
    <t>IV</t>
  </si>
  <si>
    <t>ІI</t>
  </si>
  <si>
    <t>Бізнесом погоджено</t>
  </si>
  <si>
    <t>Інклюзія погоджено бізнесом , ремонт поки ні</t>
  </si>
  <si>
    <t>Пріоритет може бути змінений бізнесом за результатами року</t>
  </si>
  <si>
    <t>Під питанням об'єднання відділень, якщо приміщення не буде знайдено - роботи по інклюзії бізнес погодить</t>
  </si>
  <si>
    <t>Бізнесом погоджено терміново-аварійні роботи</t>
  </si>
  <si>
    <t>Роботи по інклюзії бізнесом погоджені, ремонт - ні</t>
  </si>
  <si>
    <t>Пріоритет може бути змінений бізнесом за результатами року. Терміново-аварійні роботи можуть бути погоджені бізнесом</t>
  </si>
  <si>
    <t>Активність військових дій, бізнес не вбачає доцільним проводити ремонтні роботи</t>
  </si>
  <si>
    <t>Коментар УН</t>
  </si>
  <si>
    <t>Коментар ДКР</t>
  </si>
  <si>
    <t>1-й пріорітиет для виконання аварійних невідкладних робіт</t>
  </si>
  <si>
    <t>для виконання аварійних невідкладних робіт</t>
  </si>
  <si>
    <t xml:space="preserve">Пріорітиет мережі </t>
  </si>
  <si>
    <t>Заміна лінолеума-20м.кв., , Шпаклювання стін 10 м.кв, фарбування стін -100м.кв. улаштування відмостки-20м.кв., ремонт плитки 10 кв.м. заміна зливної вуличноі системи відтоку води, заміна банера</t>
  </si>
  <si>
    <t>Перелік робіт не вважаємо критичним для виконання в 2026р.</t>
  </si>
  <si>
    <t>роботи по інклюзивності, невідкладні поточні будівельні роботи</t>
  </si>
  <si>
    <t>1) ремонт санвузлів: заміна раковин - 2шт.; заміна дзеркал - 2шт., заміна змішувачів - 2шт.;  фарбування вхідних дверей та дверей кабінки - 4шт. ; 2) шпаклювання, фарбування - 4м2         3) встановлення тех. люка під лічильник   4) заміна світильників - 6шт. 5) заміна лінулеуму в кімнаті менеджерів - 68м2, плінтус - 36м</t>
  </si>
  <si>
    <t>Перелік робіт не вважаємо критичним для виконання в 2026р/2027р.</t>
  </si>
  <si>
    <t>Ремонт відділення після затоплення в 2022 році.</t>
  </si>
  <si>
    <t>Перелік робіт з поточного ремонту не вважаємо критичним для виконання в 2026р</t>
  </si>
  <si>
    <t xml:space="preserve">бул. Української добровольчої армії, 2 </t>
  </si>
  <si>
    <t>Вважаємо за необхідне проведення ремонтних робіт в 2026р.</t>
  </si>
  <si>
    <t>Перекриття даху, заміна балок, покраска стін</t>
  </si>
  <si>
    <t>Перелік робіт з поточного ремонту не вважаємо критичним для виконання в 2026р/2027р.</t>
  </si>
  <si>
    <t>дрібний ремонт приміщення, ремонт козирка над входом</t>
  </si>
  <si>
    <t>дрібний ремонт приміщення</t>
  </si>
  <si>
    <t>ремонт тамбуру вхідної групи</t>
  </si>
  <si>
    <t xml:space="preserve">просп. Науки,171 </t>
  </si>
  <si>
    <t>Немає потреби в проведенні поточних ремонтних робіт</t>
  </si>
  <si>
    <t>ремонт або заміна алюмінієвих дверей касового вузла</t>
  </si>
  <si>
    <t>Ремонт фасаду будівлі-(відпадає гранітна плитка), заміна ДСП в підсобній кімнаті біля умивальника, заміна ручки на вхідних дверях, ремонт електропроводки - (не працюють деякі розетки). Фарбування дверей в туалетній кімнаті та підсобному приміщенні, заміна доводчика на вхідних дверях.</t>
  </si>
  <si>
    <t>модернізація системи опалювання та електроживлення, ремонт стін, стелі, встановлення склопакетів  // потенційно кінець 2026 (не має проекту)</t>
  </si>
  <si>
    <t>Перелік робіт не вважаємо критичним для виконання в 2026р</t>
  </si>
  <si>
    <t>Вважаємо за необхідне проведення ремонтних робіт в 2026р., роботи по інклюзії</t>
  </si>
  <si>
    <t>Вважаємо за необхідне проведення ремонтних робіт в 2026р</t>
  </si>
  <si>
    <t>Потребує проведення аварійних робіт</t>
  </si>
  <si>
    <t>Вважаємо за необхідне проведення ремонтних робіт в 2026р, роботи по інклюзії</t>
  </si>
  <si>
    <t>Вважаємо за необхідне проведення робіт по інклюзії в 2026р</t>
  </si>
  <si>
    <t>Не має потреби в поточному ремонті</t>
  </si>
  <si>
    <t>Немає потреби в проведенні поточних ремонтних робіт в 2026р.</t>
  </si>
  <si>
    <t>Житомир</t>
  </si>
  <si>
    <t xml:space="preserve">Кущ Олександр </t>
  </si>
  <si>
    <t>по проекту інклюзія роботи розпочато місцевим підрядником 10.2025</t>
  </si>
  <si>
    <t>Перелік необхідних робіт від КС (відділення)</t>
  </si>
  <si>
    <t>Перелік необхідних робіт (офісні приміщення)</t>
  </si>
  <si>
    <t>стан приміщень 2-го поверху: 2 кабінета, на сьогодні стан задовільний, ремонту не потребують. Приміщення 1-го поверху: в рамках делегування буде проведено косметичнй ремонт до кінця 2025р.</t>
  </si>
  <si>
    <t>в 2025р. в рамках делегування зробили косметичний ремонт в кабінеті керуючого, санвузол. В 2026р. Плануються роботи по інклюзії, формування зони 24/7, внутрішні ремонтні роботи</t>
  </si>
  <si>
    <t xml:space="preserve">стан офісних приміщень хороший, ремонту не потребують </t>
  </si>
  <si>
    <t>Область</t>
  </si>
  <si>
    <t>Місто</t>
  </si>
  <si>
    <t>Адреса</t>
  </si>
  <si>
    <t>Перелік необхідних робіт</t>
  </si>
  <si>
    <t>#</t>
  </si>
  <si>
    <t>Зведений обсяг робіт на 2026</t>
  </si>
  <si>
    <t xml:space="preserve">АГРІКОЛЬ БАНК </t>
  </si>
  <si>
    <t>вул. Левка Лук'яненка</t>
  </si>
  <si>
    <t>вул. Сагайдачного</t>
  </si>
  <si>
    <t>вул. Вишгородская</t>
  </si>
  <si>
    <t xml:space="preserve">вул. Юрія Іллєнка, 75 </t>
  </si>
  <si>
    <t>вул. Басейна</t>
  </si>
  <si>
    <t>вул. Еспланадна</t>
  </si>
  <si>
    <t>пр. Берестейський</t>
  </si>
  <si>
    <t>пр. П. Тичини</t>
  </si>
  <si>
    <t>пр. Академіка Палладіна</t>
  </si>
  <si>
    <t>вул. Драгоманова</t>
  </si>
  <si>
    <t>вул. Грінченка</t>
  </si>
  <si>
    <t>вул. Євгена Чикаленка</t>
  </si>
  <si>
    <t>вул. Володимирська</t>
  </si>
  <si>
    <t>вул. Юрія Іллєнка</t>
  </si>
</sst>
</file>

<file path=xl/styles.xml><?xml version="1.0" encoding="utf-8"?>
<styleSheet xmlns="http://schemas.openxmlformats.org/spreadsheetml/2006/main">
  <numFmts count="7">
    <numFmt numFmtId="0" formatCode="General"/>
    <numFmt numFmtId="165" formatCode="#,##0;[Red]#,##0"/>
    <numFmt numFmtId="164" formatCode="#,##0.00;[Red]#,##0.00"/>
    <numFmt numFmtId="49" formatCode="@"/>
    <numFmt numFmtId="3" formatCode="#,##0"/>
    <numFmt numFmtId="4" formatCode="#,##0.00"/>
    <numFmt numFmtId="166" formatCode="#,##0\ &quot;₴&quot;"/>
  </numFmts>
  <fonts count="26">
    <font>
      <name val="Calibri"/>
      <sz val="11"/>
    </font>
    <font>
      <name val="Arial"/>
      <charset val="204"/>
      <sz val="9"/>
    </font>
    <font>
      <name val="Times New Roman"/>
      <b/>
      <charset val="204"/>
      <u/>
      <sz val="14"/>
      <color rgb="FF000000"/>
    </font>
    <font>
      <name val="Times New Roman"/>
      <charset val="204"/>
      <sz val="14"/>
    </font>
    <font>
      <name val="Arial"/>
      <b/>
      <charset val="204"/>
      <sz val="9"/>
    </font>
    <font>
      <name val="Times New Roman"/>
      <b/>
      <charset val="204"/>
      <sz val="14"/>
    </font>
    <font>
      <name val="Arial"/>
      <b/>
      <charset val="204"/>
      <sz val="10"/>
    </font>
    <font>
      <name val="Arial"/>
      <b/>
      <charset val="204"/>
      <sz val="9"/>
      <color rgb="FFFF0000"/>
    </font>
    <font>
      <name val="Arial"/>
      <charset val="204"/>
      <sz val="9"/>
      <color rgb="FFFF0000"/>
    </font>
    <font>
      <name val="Arial"/>
      <charset val="204"/>
      <sz val="9"/>
      <color rgb="FF000000"/>
    </font>
    <font>
      <name val="Arial"/>
      <charset val="204"/>
      <sz val="9"/>
      <color rgb="FF00B050"/>
    </font>
    <font>
      <name val="Calibri"/>
      <charset val="204"/>
      <sz val="11"/>
      <color rgb="FF000000"/>
    </font>
    <font>
      <name val="Calibri"/>
      <charset val="204"/>
      <sz val="11"/>
    </font>
    <font>
      <name val="Arial"/>
      <charset val="204"/>
      <sz val="14"/>
    </font>
    <font>
      <name val="Arial"/>
      <b/>
      <charset val="204"/>
      <sz val="8"/>
    </font>
    <font>
      <name val="Arial"/>
      <charset val="204"/>
      <sz val="8"/>
    </font>
    <font>
      <name val="Arial"/>
      <b/>
      <charset val="204"/>
      <sz val="14"/>
    </font>
    <font>
      <name val="Arial"/>
      <charset val="204"/>
      <sz val="12"/>
    </font>
    <font>
      <name val="Arial"/>
      <charset val="204"/>
      <sz val="11"/>
    </font>
    <font>
      <name val="Arial"/>
      <b/>
      <i/>
      <charset val="204"/>
      <sz val="9"/>
    </font>
    <font>
      <name val="Arial"/>
      <b/>
      <charset val="204"/>
      <sz val="12"/>
    </font>
    <font>
      <name val="Arial"/>
      <b/>
      <charset val="204"/>
      <sz val="11"/>
    </font>
    <font>
      <name val="Arial"/>
      <charset val="204"/>
      <sz val="8"/>
      <color rgb="FF000000"/>
    </font>
    <font>
      <name val="Calibri"/>
      <charset val="204"/>
      <sz val="11"/>
      <color rgb="FF000000"/>
    </font>
    <font>
      <name val="Arial"/>
      <charset val="204"/>
      <sz val="8"/>
      <color rgb="FF000000"/>
    </font>
    <font>
      <name val="Arial Cyr"/>
      <charset val="204"/>
      <sz val="10"/>
    </font>
  </fonts>
  <fills count="10">
    <fill>
      <patternFill patternType="none"/>
    </fill>
    <fill>
      <patternFill patternType="gray125"/>
    </fill>
    <fill>
      <patternFill patternType="solid">
        <fgColor rgb="FFA8D08E"/>
        <bgColor indexed="64"/>
      </patternFill>
    </fill>
    <fill>
      <patternFill patternType="solid">
        <fgColor rgb="FFFFFFFF"/>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E2EFD9"/>
        <bgColor indexed="64"/>
      </patternFill>
    </fill>
    <fill>
      <patternFill patternType="solid">
        <fgColor rgb="FFFFD865"/>
        <bgColor indexed="64"/>
      </patternFill>
    </fill>
    <fill>
      <patternFill patternType="solid">
        <fgColor rgb="FFFFF2CB"/>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25" fillId="0" borderId="0">
      <alignment vertical="bottom"/>
      <protection locked="0" hidden="0"/>
    </xf>
    <xf numFmtId="0" fontId="25" fillId="0" borderId="0">
      <alignment vertical="bottom"/>
      <protection locked="0" hidden="0"/>
    </xf>
  </cellStyleXfs>
  <cellXfs count="188">
    <xf numFmtId="0" fontId="0" fillId="0" borderId="0" xfId="0">
      <alignment vertical="center"/>
    </xf>
    <xf numFmtId="0" fontId="1" fillId="0" borderId="0" xfId="0" applyFont="1" applyAlignment="1">
      <alignment horizontal="center" vertical="center" wrapText="1"/>
      <protection locked="0" hidden="0"/>
    </xf>
    <xf numFmtId="0" fontId="1" fillId="0" borderId="0" xfId="0" applyFont="1" applyAlignment="1">
      <alignment horizontal="left" vertical="center" wrapText="1"/>
      <protection locked="0" hidden="0"/>
    </xf>
    <xf numFmtId="165" fontId="1" fillId="0" borderId="0" xfId="0" applyNumberFormat="1" applyFont="1" applyAlignment="1">
      <alignment horizontal="center" vertical="center" wrapText="1"/>
      <protection locked="0" hidden="0"/>
    </xf>
    <xf numFmtId="164" fontId="1" fillId="0" borderId="0" xfId="0" applyNumberFormat="1" applyFont="1" applyAlignment="1">
      <alignment horizontal="center" vertical="center" wrapText="1"/>
      <protection locked="0" hidden="0"/>
    </xf>
    <xf numFmtId="0" fontId="2" fillId="0" borderId="0" xfId="0" applyFont="1" applyAlignment="1">
      <alignment vertical="bottom"/>
    </xf>
    <xf numFmtId="0" fontId="3" fillId="0" borderId="0" xfId="0" applyFont="1" applyAlignment="1">
      <alignment horizontal="center" vertical="center" wrapText="1"/>
      <protection locked="0" hidden="0"/>
    </xf>
    <xf numFmtId="0" fontId="3" fillId="0" borderId="0" xfId="0" applyFont="1" applyAlignment="1">
      <alignment horizontal="left" vertical="center" wrapText="1"/>
      <protection locked="0" hidden="0"/>
    </xf>
    <xf numFmtId="165" fontId="3" fillId="0" borderId="0" xfId="0" applyNumberFormat="1" applyFont="1" applyAlignment="1">
      <alignment horizontal="center" vertical="center" wrapText="1"/>
      <protection locked="0" hidden="0"/>
    </xf>
    <xf numFmtId="164" fontId="3" fillId="0" borderId="0" xfId="0" applyNumberFormat="1" applyFont="1" applyAlignment="1">
      <alignment horizontal="center" vertical="center" wrapText="1"/>
      <protection locked="0" hidden="0"/>
    </xf>
    <xf numFmtId="0" fontId="4" fillId="0" borderId="0" xfId="0" applyFont="1" applyAlignment="1">
      <alignment horizontal="center" vertical="center" wrapText="1"/>
      <protection locked="0" hidden="0"/>
    </xf>
    <xf numFmtId="164" fontId="5" fillId="2" borderId="1" xfId="0" applyNumberFormat="1" applyFont="1" applyFill="1" applyBorder="1" applyAlignment="1">
      <alignment horizontal="center" vertical="center" wrapText="1"/>
      <protection locked="0" hidden="0"/>
    </xf>
    <xf numFmtId="0" fontId="5" fillId="0" borderId="1" xfId="0" applyFont="1" applyBorder="1" applyAlignment="1">
      <alignment horizontal="center" vertical="center" wrapText="1"/>
      <protection locked="0" hidden="0"/>
    </xf>
    <xf numFmtId="0" fontId="5" fillId="0" borderId="0" xfId="0" applyFont="1" applyAlignment="1">
      <alignment horizontal="center" vertical="center" wrapText="1"/>
      <protection locked="0" hidden="0"/>
    </xf>
    <xf numFmtId="0" fontId="4" fillId="0" borderId="0" xfId="0" applyFont="1" applyFill="1" applyAlignment="1">
      <alignment horizontal="center" vertical="center" wrapText="1"/>
      <protection locked="0" hidden="0"/>
    </xf>
    <xf numFmtId="0" fontId="5" fillId="0" borderId="1" xfId="0" applyFont="1" applyFill="1" applyBorder="1" applyAlignment="1">
      <alignment horizontal="center" vertical="center" wrapText="1"/>
      <protection locked="0" hidden="0"/>
    </xf>
    <xf numFmtId="0" fontId="3" fillId="0" borderId="1" xfId="0" applyFont="1" applyBorder="1" applyAlignment="1">
      <alignment horizontal="center" vertical="center" wrapText="1"/>
      <protection locked="0" hidden="0"/>
    </xf>
    <xf numFmtId="0" fontId="3" fillId="0" borderId="1" xfId="0" applyFont="1" applyBorder="1" applyAlignment="1">
      <alignment horizontal="left" vertical="center" wrapText="1"/>
      <protection locked="0" hidden="0"/>
    </xf>
    <xf numFmtId="0" fontId="3" fillId="0" borderId="1" xfId="0" applyFont="1" applyFill="1" applyBorder="1" applyAlignment="1">
      <alignment horizontal="left" vertical="center" wrapText="1"/>
      <protection locked="0" hidden="0"/>
    </xf>
    <xf numFmtId="49" fontId="3" fillId="3" borderId="1" xfId="0" applyNumberFormat="1" applyFont="1" applyFill="1" applyBorder="1" applyAlignment="1">
      <alignment vertical="center" wrapText="1"/>
      <protection locked="0" hidden="0"/>
    </xf>
    <xf numFmtId="0" fontId="5" fillId="0" borderId="0" xfId="0" applyFont="1" applyFill="1" applyAlignment="1">
      <alignment horizontal="center" vertical="center" wrapText="1"/>
      <protection locked="0" hidden="0"/>
    </xf>
    <xf numFmtId="49" fontId="3" fillId="0" borderId="1" xfId="0" applyNumberFormat="1" applyFont="1" applyFill="1" applyBorder="1" applyAlignment="1">
      <alignment horizontal="left" vertical="center" wrapText="1"/>
      <protection locked="0" hidden="0"/>
    </xf>
    <xf numFmtId="164" fontId="5" fillId="0" borderId="1" xfId="0" applyNumberFormat="1" applyFont="1" applyFill="1" applyBorder="1" applyAlignment="1">
      <alignment horizontal="center" vertical="center" wrapText="1"/>
      <protection locked="0" hidden="0"/>
    </xf>
    <xf numFmtId="165" fontId="3" fillId="0" borderId="1" xfId="0" applyNumberFormat="1" applyFont="1" applyBorder="1" applyAlignment="1">
      <alignment horizontal="center" vertical="center" wrapText="1"/>
      <protection locked="0" hidden="0"/>
    </xf>
    <xf numFmtId="0" fontId="1" fillId="0" borderId="0" xfId="0" applyFont="1" applyFill="1" applyAlignment="1">
      <alignment horizontal="center" vertical="center" wrapText="1"/>
      <protection locked="0" hidden="0"/>
    </xf>
    <xf numFmtId="0" fontId="3" fillId="0" borderId="1" xfId="0" applyFont="1" applyFill="1" applyBorder="1" applyAlignment="1">
      <alignment horizontal="center" vertical="center" wrapText="1"/>
      <protection locked="0" hidden="0"/>
    </xf>
    <xf numFmtId="165" fontId="3" fillId="0" borderId="1" xfId="0" applyNumberFormat="1" applyFont="1" applyFill="1" applyBorder="1" applyAlignment="1">
      <alignment horizontal="center" vertical="center" wrapText="1"/>
      <protection locked="0" hidden="0"/>
    </xf>
    <xf numFmtId="49" fontId="3" fillId="0" borderId="1" xfId="0" applyNumberFormat="1" applyFont="1" applyFill="1" applyBorder="1" applyAlignment="1">
      <alignment vertical="center" wrapText="1"/>
      <protection locked="0" hidden="0"/>
    </xf>
    <xf numFmtId="0" fontId="3" fillId="0" borderId="0" xfId="0" applyFont="1" applyFill="1" applyAlignment="1">
      <alignment horizontal="center" vertical="center" wrapText="1"/>
      <protection locked="0" hidden="0"/>
    </xf>
    <xf numFmtId="49" fontId="4" fillId="2" borderId="2" xfId="0" applyNumberFormat="1" applyFont="1" applyFill="1" applyBorder="1" applyAlignment="1">
      <alignment horizontal="center" vertical="center" wrapText="1"/>
      <protection locked="0" hidden="0"/>
    </xf>
    <xf numFmtId="164" fontId="4" fillId="2" borderId="2" xfId="0" applyNumberFormat="1" applyFont="1" applyFill="1" applyBorder="1" applyAlignment="1">
      <alignment horizontal="center" vertical="center" wrapText="1"/>
      <protection locked="0" hidden="0"/>
    </xf>
    <xf numFmtId="165" fontId="6" fillId="4" borderId="1" xfId="0" applyNumberFormat="1" applyFont="1" applyFill="1" applyBorder="1" applyAlignment="1">
      <alignment horizontal="center" vertical="center" wrapText="1"/>
      <protection locked="0" hidden="0"/>
    </xf>
    <xf numFmtId="49" fontId="6" fillId="4" borderId="1" xfId="0" applyNumberFormat="1" applyFont="1" applyFill="1" applyBorder="1" applyAlignment="1">
      <alignment vertical="center" wrapText="1"/>
    </xf>
    <xf numFmtId="49" fontId="4" fillId="2" borderId="1" xfId="0" applyNumberFormat="1" applyFont="1" applyFill="1" applyBorder="1" applyAlignment="1">
      <alignment horizontal="center" vertical="center" wrapText="1"/>
      <protection locked="0" hidden="0"/>
    </xf>
    <xf numFmtId="49" fontId="7" fillId="2" borderId="1" xfId="0" applyNumberFormat="1" applyFont="1" applyFill="1" applyBorder="1" applyAlignment="1">
      <alignment horizontal="center" vertical="center" wrapText="1"/>
      <protection locked="0" hidden="0"/>
    </xf>
    <xf numFmtId="164" fontId="4" fillId="2" borderId="1" xfId="0" applyNumberFormat="1" applyFont="1" applyFill="1" applyBorder="1" applyAlignment="1">
      <alignment horizontal="center" vertical="center" wrapText="1"/>
      <protection locked="0" hidden="0"/>
    </xf>
    <xf numFmtId="164" fontId="7" fillId="2" borderId="1" xfId="0" applyNumberFormat="1" applyFont="1" applyFill="1" applyBorder="1" applyAlignment="1">
      <alignment horizontal="center" vertical="center" wrapText="1"/>
      <protection locked="0" hidden="0"/>
    </xf>
    <xf numFmtId="49" fontId="4" fillId="2" borderId="3" xfId="0" applyNumberFormat="1" applyFont="1" applyFill="1" applyBorder="1" applyAlignment="1">
      <alignment horizontal="center" vertical="center" wrapText="1"/>
      <protection locked="0" hidden="0"/>
    </xf>
    <xf numFmtId="164" fontId="4" fillId="2" borderId="3" xfId="0" applyNumberFormat="1" applyFont="1" applyFill="1" applyBorder="1" applyAlignment="1">
      <alignment horizontal="center" vertical="center" wrapText="1"/>
      <protection locked="0" hidden="0"/>
    </xf>
    <xf numFmtId="165" fontId="6" fillId="4" borderId="4" xfId="0" applyNumberFormat="1" applyFont="1" applyFill="1" applyBorder="1" applyAlignment="1">
      <alignment horizontal="center" vertical="center" wrapText="1"/>
      <protection locked="0" hidden="0"/>
    </xf>
    <xf numFmtId="49" fontId="6" fillId="4" borderId="4" xfId="0" applyNumberFormat="1" applyFont="1" applyFill="1" applyBorder="1" applyAlignment="1">
      <alignment vertical="center" wrapText="1"/>
    </xf>
    <xf numFmtId="49" fontId="4" fillId="2" borderId="4" xfId="0" applyNumberFormat="1" applyFont="1" applyFill="1" applyBorder="1" applyAlignment="1">
      <alignment horizontal="center" vertical="center" wrapText="1"/>
      <protection locked="0" hidden="0"/>
    </xf>
    <xf numFmtId="164" fontId="7" fillId="2" borderId="4" xfId="0" applyNumberFormat="1" applyFont="1" applyFill="1" applyBorder="1" applyAlignment="1">
      <alignment horizontal="center" vertical="center" wrapText="1"/>
      <protection locked="0" hidden="0"/>
    </xf>
    <xf numFmtId="49" fontId="4" fillId="3" borderId="1" xfId="0" applyNumberFormat="1" applyFont="1" applyFill="1" applyBorder="1" applyAlignment="1">
      <alignment horizontal="center" vertical="center" wrapText="1"/>
      <protection locked="0" hidden="0"/>
    </xf>
    <xf numFmtId="0" fontId="1" fillId="0" borderId="1" xfId="0" applyFont="1" applyBorder="1" applyAlignment="1">
      <alignment horizontal="center" vertical="center" wrapText="1"/>
      <protection locked="0" hidden="0"/>
    </xf>
    <xf numFmtId="0" fontId="1" fillId="0" borderId="1" xfId="0" applyFont="1" applyBorder="1" applyAlignment="1">
      <alignment horizontal="left" vertical="center" wrapText="1"/>
      <protection locked="0" hidden="0"/>
    </xf>
    <xf numFmtId="49" fontId="1" fillId="3" borderId="1" xfId="0" applyNumberFormat="1" applyFont="1" applyFill="1" applyBorder="1" applyAlignment="1">
      <alignment horizontal="left" vertical="center" wrapText="1"/>
      <protection locked="0" hidden="0"/>
    </xf>
    <xf numFmtId="164" fontId="1" fillId="3" borderId="1" xfId="0" applyNumberFormat="1" applyFont="1" applyFill="1" applyBorder="1" applyAlignment="1">
      <alignment horizontal="center" vertical="center" wrapText="1"/>
      <protection locked="0" hidden="0"/>
    </xf>
    <xf numFmtId="165" fontId="1" fillId="3" borderId="1" xfId="0" applyNumberFormat="1" applyFont="1" applyFill="1" applyBorder="1" applyAlignment="1">
      <alignment horizontal="center" vertical="center" wrapText="1"/>
      <protection locked="0" hidden="0"/>
    </xf>
    <xf numFmtId="49" fontId="6" fillId="3" borderId="1" xfId="0" applyNumberFormat="1" applyFont="1" applyFill="1" applyBorder="1" applyAlignment="1">
      <alignment vertical="center" wrapText="1"/>
    </xf>
    <xf numFmtId="164" fontId="7" fillId="3" borderId="1" xfId="0" applyNumberFormat="1" applyFont="1" applyFill="1" applyBorder="1" applyAlignment="1">
      <alignment horizontal="center" vertical="center" wrapText="1"/>
      <protection locked="0" hidden="0"/>
    </xf>
    <xf numFmtId="164" fontId="4" fillId="3" borderId="1" xfId="0" applyNumberFormat="1" applyFont="1" applyFill="1" applyBorder="1" applyAlignment="1">
      <alignment horizontal="center" vertical="center" wrapText="1"/>
      <protection locked="0" hidden="0"/>
    </xf>
    <xf numFmtId="3" fontId="1" fillId="0" borderId="1" xfId="0" applyNumberFormat="1" applyFont="1" applyBorder="1" applyAlignment="1">
      <alignment horizontal="center" vertical="center" wrapText="1"/>
      <protection locked="0" hidden="0"/>
    </xf>
    <xf numFmtId="164" fontId="1" fillId="0" borderId="1" xfId="1" applyNumberFormat="1" applyFont="1" applyBorder="1" applyAlignment="1">
      <alignment horizontal="center" vertical="center" wrapText="1"/>
      <protection locked="0" hidden="0"/>
    </xf>
    <xf numFmtId="165" fontId="1" fillId="0" borderId="1" xfId="0" applyNumberFormat="1" applyFont="1" applyBorder="1" applyAlignment="1">
      <alignment horizontal="center" vertical="center" wrapText="1"/>
      <protection locked="0" hidden="0"/>
    </xf>
    <xf numFmtId="4" fontId="1" fillId="3" borderId="1" xfId="0" applyNumberFormat="1" applyFont="1" applyFill="1" applyBorder="1" applyAlignment="1">
      <alignment horizontal="center" vertical="center" wrapText="1"/>
      <protection locked="0" hidden="0"/>
    </xf>
    <xf numFmtId="3" fontId="1" fillId="3" borderId="1" xfId="0" applyNumberFormat="1" applyFont="1" applyFill="1" applyBorder="1" applyAlignment="1">
      <alignment horizontal="center" vertical="center" wrapText="1"/>
      <protection locked="0" hidden="0"/>
    </xf>
    <xf numFmtId="0" fontId="1" fillId="3" borderId="1" xfId="0" applyFont="1" applyFill="1" applyBorder="1" applyAlignment="1">
      <alignment horizontal="left" vertical="center" wrapText="1"/>
      <protection locked="0" hidden="0"/>
    </xf>
    <xf numFmtId="49" fontId="1" fillId="3" borderId="1" xfId="0" applyNumberFormat="1" applyFont="1" applyFill="1" applyBorder="1" applyAlignment="1">
      <alignment vertical="center" wrapText="1"/>
      <protection locked="0" hidden="0"/>
    </xf>
    <xf numFmtId="4" fontId="8" fillId="3" borderId="1" xfId="0" applyNumberFormat="1" applyFont="1" applyFill="1" applyBorder="1" applyAlignment="1">
      <alignment horizontal="center" vertical="center" wrapText="1"/>
      <protection locked="0" hidden="0"/>
    </xf>
    <xf numFmtId="4" fontId="9" fillId="3" borderId="1" xfId="0" applyNumberFormat="1" applyFont="1" applyFill="1" applyBorder="1" applyAlignment="1">
      <alignment horizontal="center" vertical="center" wrapText="1"/>
      <protection locked="0" hidden="0"/>
    </xf>
    <xf numFmtId="0" fontId="1" fillId="0" borderId="1" xfId="1" applyFont="1" applyBorder="1" applyAlignment="1">
      <alignment horizontal="center" vertical="center" wrapText="1"/>
      <protection locked="0" hidden="0"/>
    </xf>
    <xf numFmtId="4" fontId="10" fillId="3" borderId="1" xfId="0" applyNumberFormat="1" applyFont="1" applyFill="1" applyBorder="1" applyAlignment="1">
      <alignment horizontal="center" vertical="center" wrapText="1"/>
      <protection locked="0" hidden="0"/>
    </xf>
    <xf numFmtId="4" fontId="1" fillId="3" borderId="1" xfId="0" applyNumberFormat="1" applyFont="1" applyFill="1" applyBorder="1" applyAlignment="1">
      <alignment horizontal="center" vertical="center" wrapText="1"/>
    </xf>
    <xf numFmtId="4" fontId="1" fillId="3" borderId="1" xfId="2" applyNumberFormat="1" applyFont="1" applyFill="1" applyBorder="1" applyAlignment="1">
      <alignment horizontal="center" vertical="center" wrapText="1"/>
      <protection locked="0" hidden="0"/>
    </xf>
    <xf numFmtId="164" fontId="8" fillId="3" borderId="1" xfId="2" applyNumberFormat="1" applyFont="1" applyFill="1" applyBorder="1" applyAlignment="1">
      <alignment horizontal="center" vertical="center" wrapText="1"/>
      <protection locked="0" hidden="0"/>
    </xf>
    <xf numFmtId="164" fontId="1" fillId="3" borderId="1" xfId="2" applyNumberFormat="1" applyFont="1" applyFill="1" applyBorder="1" applyAlignment="1">
      <alignment horizontal="center" vertical="center" wrapText="1"/>
      <protection locked="0" hidden="0"/>
    </xf>
    <xf numFmtId="0" fontId="11" fillId="3" borderId="1" xfId="2" applyFont="1" applyFill="1" applyBorder="1" applyAlignment="1">
      <alignment horizontal="center" vertical="center"/>
    </xf>
    <xf numFmtId="4" fontId="9" fillId="5" borderId="1" xfId="0" applyNumberFormat="1" applyFont="1" applyFill="1" applyBorder="1" applyAlignment="1">
      <alignment horizontal="center" vertical="center" wrapText="1"/>
      <protection locked="0" hidden="0"/>
    </xf>
    <xf numFmtId="164" fontId="9" fillId="3" borderId="1" xfId="2" applyNumberFormat="1" applyFont="1" applyFill="1" applyBorder="1" applyAlignment="1">
      <alignment horizontal="center" vertical="center" wrapText="1"/>
      <protection locked="0" hidden="0"/>
    </xf>
    <xf numFmtId="0" fontId="9" fillId="0" borderId="1" xfId="0" applyFont="1" applyBorder="1" applyAlignment="1">
      <alignment horizontal="center" vertical="center" wrapText="1"/>
    </xf>
    <xf numFmtId="164" fontId="8" fillId="3" borderId="1" xfId="0" applyNumberFormat="1" applyFont="1" applyFill="1" applyBorder="1" applyAlignment="1">
      <alignment horizontal="center" vertical="center" wrapText="1"/>
      <protection locked="0" hidden="0"/>
    </xf>
    <xf numFmtId="49" fontId="12" fillId="3" borderId="1" xfId="0" applyNumberFormat="1" applyFont="1" applyFill="1" applyBorder="1" applyAlignment="1">
      <alignment horizontal="center" vertical="center" wrapText="1"/>
      <protection locked="0" hidden="0"/>
    </xf>
    <xf numFmtId="49" fontId="1" fillId="3" borderId="1" xfId="0" applyNumberFormat="1" applyFont="1" applyFill="1" applyBorder="1" applyAlignment="1">
      <alignment horizontal="center" vertical="center" wrapText="1"/>
      <protection locked="0" hidden="0"/>
    </xf>
    <xf numFmtId="164" fontId="9" fillId="3" borderId="1" xfId="0" applyNumberFormat="1" applyFont="1" applyFill="1" applyBorder="1" applyAlignment="1">
      <alignment horizontal="center" vertical="center" wrapText="1"/>
      <protection locked="0" hidden="0"/>
    </xf>
    <xf numFmtId="164" fontId="9" fillId="5" borderId="1" xfId="0" applyNumberFormat="1" applyFont="1" applyFill="1" applyBorder="1" applyAlignment="1">
      <alignment horizontal="center" vertical="center" wrapText="1"/>
      <protection locked="0" hidden="0"/>
    </xf>
    <xf numFmtId="49" fontId="1" fillId="3" borderId="5" xfId="0" applyNumberFormat="1" applyFont="1" applyFill="1" applyBorder="1" applyAlignment="1">
      <alignment vertical="center" wrapText="1"/>
      <protection locked="0" hidden="0"/>
    </xf>
    <xf numFmtId="0" fontId="1" fillId="3" borderId="1" xfId="0" applyFont="1" applyFill="1" applyBorder="1" applyAlignment="1">
      <alignment horizontal="center" vertical="center" wrapText="1"/>
      <protection locked="0" hidden="0"/>
    </xf>
    <xf numFmtId="3" fontId="4" fillId="2" borderId="1" xfId="0" applyNumberFormat="1" applyFont="1" applyFill="1" applyBorder="1" applyAlignment="1">
      <alignment horizontal="center" vertical="center" wrapText="1"/>
      <protection locked="0" hidden="0"/>
    </xf>
    <xf numFmtId="0" fontId="4" fillId="2" borderId="1" xfId="0" applyFont="1" applyFill="1" applyBorder="1" applyAlignment="1">
      <alignment horizontal="left" vertical="center" wrapText="1"/>
      <protection locked="0" hidden="0"/>
    </xf>
    <xf numFmtId="0" fontId="4" fillId="2" borderId="1" xfId="0" applyFont="1" applyFill="1" applyBorder="1" applyAlignment="1">
      <alignment horizontal="right" vertical="center" wrapText="1"/>
      <protection locked="0" hidden="0"/>
    </xf>
    <xf numFmtId="165" fontId="4" fillId="2" borderId="1" xfId="0" applyNumberFormat="1" applyFont="1" applyFill="1" applyBorder="1" applyAlignment="1">
      <alignment horizontal="center" vertical="center" wrapText="1"/>
      <protection locked="0" hidden="0"/>
    </xf>
    <xf numFmtId="4" fontId="4" fillId="2" borderId="1" xfId="0" applyNumberFormat="1" applyFont="1" applyFill="1" applyBorder="1" applyAlignment="1">
      <alignment horizontal="center" vertical="center" wrapText="1"/>
      <protection locked="0" hidden="0"/>
    </xf>
    <xf numFmtId="164" fontId="1" fillId="0" borderId="0" xfId="0" applyNumberFormat="1" applyFont="1" applyFill="1" applyAlignment="1">
      <alignment horizontal="center" vertical="center" wrapText="1"/>
      <protection locked="0" hidden="0"/>
    </xf>
    <xf numFmtId="164" fontId="13" fillId="0" borderId="0" xfId="0" applyNumberFormat="1" applyFont="1" applyAlignment="1">
      <alignment horizontal="center" vertical="center" wrapText="1"/>
      <protection locked="0" hidden="0"/>
    </xf>
    <xf numFmtId="164" fontId="4" fillId="2" borderId="6" xfId="0" applyNumberFormat="1" applyFont="1" applyFill="1" applyBorder="1" applyAlignment="1">
      <alignment horizontal="center" vertical="center" wrapText="1"/>
      <protection locked="0" hidden="0"/>
    </xf>
    <xf numFmtId="164" fontId="4" fillId="2" borderId="7" xfId="0" applyNumberFormat="1" applyFont="1" applyFill="1" applyBorder="1" applyAlignment="1">
      <alignment horizontal="center" vertical="center" wrapText="1"/>
      <protection locked="0" hidden="0"/>
    </xf>
    <xf numFmtId="164" fontId="4" fillId="2" borderId="7" xfId="0" applyNumberFormat="1" applyFont="1" applyFill="1" applyBorder="1" applyAlignment="1">
      <alignment horizontal="left" vertical="center" wrapText="1"/>
      <protection locked="0" hidden="0"/>
    </xf>
    <xf numFmtId="164" fontId="4" fillId="0" borderId="7" xfId="0" applyNumberFormat="1" applyFont="1" applyFill="1" applyBorder="1" applyAlignment="1">
      <alignment horizontal="center" vertical="center" wrapText="1"/>
      <protection locked="0" hidden="0"/>
    </xf>
    <xf numFmtId="164" fontId="4" fillId="4" borderId="7" xfId="0" applyNumberFormat="1" applyFont="1" applyFill="1" applyBorder="1" applyAlignment="1">
      <alignment horizontal="center" vertical="center" wrapText="1"/>
      <protection locked="0" hidden="0"/>
    </xf>
    <xf numFmtId="49" fontId="14" fillId="6" borderId="8" xfId="0" applyNumberFormat="1" applyFont="1" applyFill="1" applyBorder="1" applyAlignment="1">
      <alignment horizontal="center" vertical="center" wrapText="1"/>
      <protection locked="0" hidden="0"/>
    </xf>
    <xf numFmtId="49" fontId="14" fillId="6" borderId="9" xfId="0" applyNumberFormat="1" applyFont="1" applyFill="1" applyBorder="1" applyAlignment="1">
      <alignment horizontal="center" vertical="center" wrapText="1"/>
      <protection locked="0" hidden="0"/>
    </xf>
    <xf numFmtId="3" fontId="15" fillId="0" borderId="1" xfId="0" applyNumberFormat="1" applyFont="1" applyBorder="1">
      <alignment vertical="center"/>
    </xf>
    <xf numFmtId="164" fontId="4" fillId="0" borderId="1" xfId="0" applyNumberFormat="1" applyFont="1" applyFill="1" applyBorder="1" applyAlignment="1">
      <alignment horizontal="center" vertical="center" wrapText="1"/>
      <protection locked="0" hidden="0"/>
    </xf>
    <xf numFmtId="0" fontId="15" fillId="0" borderId="1" xfId="0" applyFont="1" applyFill="1" applyBorder="1" applyAlignment="1">
      <alignment horizontal="left" vertical="center" wrapText="1"/>
      <protection locked="0" hidden="0"/>
    </xf>
    <xf numFmtId="0" fontId="15" fillId="0" borderId="1" xfId="0" applyFont="1" applyBorder="1" applyAlignment="1">
      <alignment horizontal="left" vertical="center" wrapText="1"/>
      <protection locked="0" hidden="0"/>
    </xf>
    <xf numFmtId="0" fontId="4" fillId="0" borderId="1" xfId="0" applyFont="1" applyFill="1" applyBorder="1" applyAlignment="1">
      <alignment horizontal="center" vertical="center" wrapText="1"/>
      <protection locked="0" hidden="0"/>
    </xf>
    <xf numFmtId="49" fontId="16" fillId="0" borderId="1" xfId="0" applyNumberFormat="1" applyFont="1" applyFill="1" applyBorder="1" applyAlignment="1">
      <alignment horizontal="center" vertical="center" wrapText="1"/>
      <protection locked="0" hidden="0"/>
    </xf>
    <xf numFmtId="49" fontId="17" fillId="3" borderId="1" xfId="0" applyNumberFormat="1" applyFont="1" applyFill="1" applyBorder="1" applyAlignment="1">
      <alignment horizontal="center" vertical="center" wrapText="1"/>
      <protection locked="0" hidden="0"/>
    </xf>
    <xf numFmtId="49" fontId="4" fillId="0" borderId="1" xfId="0" applyNumberFormat="1" applyFont="1" applyFill="1" applyBorder="1" applyAlignment="1">
      <alignment horizontal="center" vertical="center" wrapText="1"/>
      <protection locked="0" hidden="0"/>
    </xf>
    <xf numFmtId="164" fontId="18" fillId="0" borderId="1" xfId="0" applyNumberFormat="1" applyFont="1" applyFill="1" applyBorder="1" applyAlignment="1">
      <alignment horizontal="center" vertical="center" wrapText="1"/>
      <protection locked="0" hidden="0"/>
    </xf>
    <xf numFmtId="49" fontId="15" fillId="3" borderId="1" xfId="0" applyNumberFormat="1" applyFont="1" applyFill="1" applyBorder="1" applyAlignment="1">
      <alignment horizontal="left" vertical="center" wrapText="1"/>
      <protection locked="0" hidden="0"/>
    </xf>
    <xf numFmtId="49" fontId="16" fillId="3" borderId="1" xfId="0" applyNumberFormat="1" applyFont="1" applyFill="1" applyBorder="1" applyAlignment="1">
      <alignment horizontal="center" vertical="center" wrapText="1"/>
      <protection locked="0" hidden="0"/>
    </xf>
    <xf numFmtId="0" fontId="1" fillId="0" borderId="1" xfId="0" applyFont="1" applyFill="1" applyBorder="1" applyAlignment="1">
      <alignment horizontal="left" vertical="center" wrapText="1"/>
      <protection locked="0" hidden="0"/>
    </xf>
    <xf numFmtId="164" fontId="1" fillId="0" borderId="1" xfId="0" applyNumberFormat="1" applyFont="1" applyBorder="1" applyAlignment="1">
      <alignment horizontal="center" vertical="center" wrapText="1"/>
      <protection locked="0" hidden="0"/>
    </xf>
    <xf numFmtId="3" fontId="15" fillId="0" borderId="10" xfId="0" applyNumberFormat="1" applyFont="1" applyBorder="1">
      <alignment vertical="center"/>
    </xf>
    <xf numFmtId="49" fontId="16" fillId="7" borderId="1" xfId="0" applyNumberFormat="1" applyFont="1" applyFill="1" applyBorder="1" applyAlignment="1">
      <alignment horizontal="center" vertical="center" wrapText="1"/>
      <protection locked="0" hidden="0"/>
    </xf>
    <xf numFmtId="4" fontId="1" fillId="0" borderId="1" xfId="0" applyNumberFormat="1" applyFont="1" applyFill="1" applyBorder="1" applyAlignment="1">
      <alignment horizontal="center" vertical="center" wrapText="1"/>
      <protection locked="0" hidden="0"/>
    </xf>
    <xf numFmtId="3" fontId="15" fillId="0" borderId="2" xfId="0" applyNumberFormat="1" applyFont="1" applyBorder="1">
      <alignment vertical="center"/>
    </xf>
    <xf numFmtId="3" fontId="15" fillId="0" borderId="2" xfId="0" applyNumberFormat="1" applyFont="1" applyFill="1" applyBorder="1">
      <alignment vertical="center"/>
    </xf>
    <xf numFmtId="3" fontId="1" fillId="0" borderId="1" xfId="0" applyNumberFormat="1" applyFont="1" applyFill="1" applyBorder="1" applyAlignment="1">
      <alignment horizontal="center" vertical="center" wrapText="1"/>
      <protection locked="0" hidden="0"/>
    </xf>
    <xf numFmtId="0" fontId="1" fillId="0" borderId="1" xfId="0" applyFont="1" applyFill="1" applyBorder="1" applyAlignment="1">
      <alignment horizontal="center" vertical="center" wrapText="1"/>
      <protection locked="0" hidden="0"/>
    </xf>
    <xf numFmtId="164" fontId="1" fillId="0" borderId="1" xfId="1" applyNumberFormat="1" applyFont="1" applyFill="1" applyBorder="1" applyAlignment="1">
      <alignment horizontal="center" vertical="center" wrapText="1"/>
      <protection locked="0" hidden="0"/>
    </xf>
    <xf numFmtId="165" fontId="1" fillId="0" borderId="1" xfId="0" applyNumberFormat="1" applyFont="1" applyFill="1" applyBorder="1" applyAlignment="1">
      <alignment horizontal="center" vertical="center" wrapText="1"/>
      <protection locked="0" hidden="0"/>
    </xf>
    <xf numFmtId="49" fontId="1" fillId="0" borderId="1" xfId="0" applyNumberFormat="1" applyFont="1" applyFill="1" applyBorder="1" applyAlignment="1">
      <alignment vertical="center" wrapText="1"/>
      <protection locked="0" hidden="0"/>
    </xf>
    <xf numFmtId="49" fontId="1" fillId="0" borderId="4" xfId="0" applyNumberFormat="1" applyFont="1" applyFill="1" applyBorder="1" applyAlignment="1">
      <alignment horizontal="left" vertical="center" wrapText="1"/>
      <protection locked="0" hidden="0"/>
    </xf>
    <xf numFmtId="49" fontId="1" fillId="0" borderId="1" xfId="0" applyNumberFormat="1" applyFont="1" applyFill="1" applyBorder="1" applyAlignment="1">
      <alignment horizontal="center" vertical="center" wrapText="1"/>
      <protection locked="0" hidden="0"/>
    </xf>
    <xf numFmtId="4" fontId="8" fillId="0" borderId="1" xfId="0" applyNumberFormat="1" applyFont="1" applyFill="1" applyBorder="1" applyAlignment="1">
      <alignment horizontal="center" vertical="center" wrapText="1"/>
      <protection locked="0" hidden="0"/>
    </xf>
    <xf numFmtId="4" fontId="9" fillId="0" borderId="1" xfId="0" applyNumberFormat="1" applyFont="1" applyFill="1" applyBorder="1" applyAlignment="1">
      <alignment horizontal="center" vertical="center" wrapText="1"/>
      <protection locked="0" hidden="0"/>
    </xf>
    <xf numFmtId="164" fontId="1" fillId="0" borderId="1" xfId="0" applyNumberFormat="1" applyFont="1" applyFill="1" applyBorder="1" applyAlignment="1">
      <alignment horizontal="center" vertical="center" wrapText="1"/>
      <protection locked="0" hidden="0"/>
    </xf>
    <xf numFmtId="164" fontId="18" fillId="0" borderId="1" xfId="0" applyNumberFormat="1" applyFont="1" applyFill="1" applyBorder="1" applyAlignment="1">
      <alignment horizontal="center" vertical="center" wrapText="1"/>
      <protection locked="0" hidden="0"/>
    </xf>
    <xf numFmtId="49" fontId="1" fillId="0" borderId="11" xfId="0" applyNumberFormat="1" applyFont="1" applyFill="1" applyBorder="1" applyAlignment="1">
      <alignment horizontal="left" vertical="center" wrapText="1"/>
      <protection locked="0" hidden="0"/>
    </xf>
    <xf numFmtId="166" fontId="11" fillId="0" borderId="1" xfId="0" applyNumberFormat="1" applyFill="1" applyBorder="1" applyAlignment="1">
      <alignment vertical="bottom"/>
    </xf>
    <xf numFmtId="4" fontId="10" fillId="0" borderId="1" xfId="0" applyNumberFormat="1" applyFont="1" applyFill="1" applyBorder="1" applyAlignment="1">
      <alignment horizontal="center" vertical="center" wrapText="1"/>
      <protection locked="0" hidden="0"/>
    </xf>
    <xf numFmtId="0" fontId="1" fillId="8" borderId="1" xfId="0" applyFont="1" applyFill="1" applyBorder="1" applyAlignment="1">
      <alignment horizontal="left" vertical="center" wrapText="1"/>
      <protection locked="0" hidden="0"/>
    </xf>
    <xf numFmtId="165" fontId="1" fillId="0" borderId="1" xfId="0" applyNumberFormat="1" applyFont="1" applyBorder="1" applyAlignment="1">
      <alignment horizontal="left" vertical="center" wrapText="1"/>
      <protection locked="0" hidden="0"/>
    </xf>
    <xf numFmtId="3" fontId="15" fillId="0" borderId="3" xfId="0" applyNumberFormat="1" applyFont="1" applyBorder="1">
      <alignment vertical="center"/>
    </xf>
    <xf numFmtId="3" fontId="1" fillId="0" borderId="4" xfId="0" applyNumberFormat="1" applyFont="1" applyBorder="1" applyAlignment="1">
      <alignment horizontal="center" vertical="center" wrapText="1"/>
      <protection locked="0" hidden="0"/>
    </xf>
    <xf numFmtId="0" fontId="1" fillId="0" borderId="4" xfId="0" applyFont="1" applyBorder="1" applyAlignment="1">
      <alignment horizontal="center" vertical="center" wrapText="1"/>
      <protection locked="0" hidden="0"/>
    </xf>
    <xf numFmtId="0" fontId="1" fillId="0" borderId="4" xfId="0" applyFont="1" applyFill="1" applyBorder="1" applyAlignment="1">
      <alignment horizontal="left" vertical="center" wrapText="1"/>
      <protection locked="0" hidden="0"/>
    </xf>
    <xf numFmtId="0" fontId="1" fillId="0" borderId="4" xfId="0" applyFont="1" applyBorder="1" applyAlignment="1">
      <alignment horizontal="left" vertical="center" wrapText="1"/>
      <protection locked="0" hidden="0"/>
    </xf>
    <xf numFmtId="164" fontId="1" fillId="0" borderId="4" xfId="1" applyNumberFormat="1" applyFont="1" applyBorder="1" applyAlignment="1">
      <alignment horizontal="center" vertical="center" wrapText="1"/>
      <protection locked="0" hidden="0"/>
    </xf>
    <xf numFmtId="165" fontId="1" fillId="0" borderId="4" xfId="0" applyNumberFormat="1" applyFont="1" applyBorder="1" applyAlignment="1">
      <alignment horizontal="center" vertical="center" wrapText="1"/>
      <protection locked="0" hidden="0"/>
    </xf>
    <xf numFmtId="49" fontId="1" fillId="3" borderId="4" xfId="0" applyNumberFormat="1" applyFont="1" applyFill="1" applyBorder="1" applyAlignment="1">
      <alignment vertical="center" wrapText="1"/>
      <protection locked="0" hidden="0"/>
    </xf>
    <xf numFmtId="49" fontId="16" fillId="7" borderId="4" xfId="0" applyNumberFormat="1" applyFont="1" applyFill="1" applyBorder="1" applyAlignment="1">
      <alignment horizontal="center" vertical="center" wrapText="1"/>
      <protection locked="0" hidden="0"/>
    </xf>
    <xf numFmtId="49" fontId="16" fillId="3" borderId="4" xfId="0" applyNumberFormat="1" applyFont="1" applyFill="1" applyBorder="1" applyAlignment="1">
      <alignment horizontal="center" vertical="center" wrapText="1"/>
      <protection locked="0" hidden="0"/>
    </xf>
    <xf numFmtId="49" fontId="4" fillId="3" borderId="4" xfId="0" applyNumberFormat="1" applyFont="1" applyFill="1" applyBorder="1" applyAlignment="1">
      <alignment horizontal="center" vertical="center" wrapText="1"/>
      <protection locked="0" hidden="0"/>
    </xf>
    <xf numFmtId="4" fontId="1" fillId="3" borderId="4" xfId="0" applyNumberFormat="1" applyFont="1" applyFill="1" applyBorder="1" applyAlignment="1">
      <alignment horizontal="center" vertical="center" wrapText="1"/>
      <protection locked="0" hidden="0"/>
    </xf>
    <xf numFmtId="4" fontId="9" fillId="3" borderId="4" xfId="0" applyNumberFormat="1" applyFont="1" applyFill="1" applyBorder="1" applyAlignment="1">
      <alignment horizontal="center" vertical="center" wrapText="1"/>
      <protection locked="0" hidden="0"/>
    </xf>
    <xf numFmtId="4" fontId="8" fillId="3" borderId="4" xfId="0" applyNumberFormat="1" applyFont="1" applyFill="1" applyBorder="1" applyAlignment="1">
      <alignment horizontal="center" vertical="center" wrapText="1"/>
      <protection locked="0" hidden="0"/>
    </xf>
    <xf numFmtId="164" fontId="1" fillId="0" borderId="4" xfId="0" applyNumberFormat="1" applyFont="1" applyBorder="1" applyAlignment="1">
      <alignment horizontal="center" vertical="center" wrapText="1"/>
      <protection locked="0" hidden="0"/>
    </xf>
    <xf numFmtId="0" fontId="1" fillId="5" borderId="0" xfId="0" applyFont="1" applyFill="1" applyBorder="1" applyAlignment="1">
      <alignment horizontal="left" vertical="center" wrapText="1"/>
      <protection locked="0" hidden="0"/>
    </xf>
    <xf numFmtId="3" fontId="15" fillId="5" borderId="1" xfId="0" applyNumberFormat="1" applyFont="1" applyFill="1" applyBorder="1">
      <alignment vertical="center"/>
    </xf>
    <xf numFmtId="3" fontId="1" fillId="5" borderId="1" xfId="0" applyNumberFormat="1" applyFont="1" applyFill="1" applyBorder="1" applyAlignment="1">
      <alignment horizontal="center" vertical="center" wrapText="1"/>
      <protection locked="0" hidden="0"/>
    </xf>
    <xf numFmtId="0" fontId="1" fillId="5" borderId="1" xfId="0" applyFont="1" applyFill="1" applyBorder="1" applyAlignment="1">
      <alignment horizontal="center" vertical="center" wrapText="1"/>
      <protection locked="0" hidden="0"/>
    </xf>
    <xf numFmtId="0" fontId="1" fillId="5" borderId="1" xfId="0" applyFont="1" applyFill="1" applyBorder="1" applyAlignment="1">
      <alignment horizontal="left" vertical="center" wrapText="1"/>
      <protection locked="0" hidden="0"/>
    </xf>
    <xf numFmtId="164" fontId="1" fillId="5" borderId="1" xfId="1" applyNumberFormat="1" applyFont="1" applyFill="1" applyBorder="1" applyAlignment="1">
      <alignment horizontal="center" vertical="center" wrapText="1"/>
      <protection locked="0" hidden="0"/>
    </xf>
    <xf numFmtId="165" fontId="1" fillId="5" borderId="1" xfId="0" applyNumberFormat="1" applyFont="1" applyFill="1" applyBorder="1" applyAlignment="1">
      <alignment horizontal="center" vertical="center" wrapText="1"/>
      <protection locked="0" hidden="0"/>
    </xf>
    <xf numFmtId="49" fontId="1" fillId="5" borderId="1" xfId="0" applyNumberFormat="1" applyFont="1" applyFill="1" applyBorder="1" applyAlignment="1">
      <alignment vertical="center" wrapText="1"/>
      <protection locked="0" hidden="0"/>
    </xf>
    <xf numFmtId="49" fontId="16" fillId="5" borderId="1" xfId="0" applyNumberFormat="1" applyFont="1" applyFill="1" applyBorder="1" applyAlignment="1">
      <alignment horizontal="center" vertical="center" wrapText="1"/>
      <protection locked="0" hidden="0"/>
    </xf>
    <xf numFmtId="4" fontId="1" fillId="5" borderId="1" xfId="0" applyNumberFormat="1" applyFont="1" applyFill="1" applyBorder="1" applyAlignment="1">
      <alignment horizontal="center" vertical="center" wrapText="1"/>
      <protection locked="0" hidden="0"/>
    </xf>
    <xf numFmtId="49" fontId="4" fillId="5" borderId="1" xfId="0" applyNumberFormat="1" applyFont="1" applyFill="1" applyBorder="1" applyAlignment="1">
      <alignment horizontal="center" vertical="center" wrapText="1"/>
      <protection locked="0" hidden="0"/>
    </xf>
    <xf numFmtId="164" fontId="18" fillId="5" borderId="1" xfId="0" applyNumberFormat="1" applyFont="1" applyFill="1" applyBorder="1" applyAlignment="1">
      <alignment horizontal="center" vertical="center" wrapText="1"/>
      <protection locked="0" hidden="0"/>
    </xf>
    <xf numFmtId="0" fontId="4" fillId="5" borderId="0" xfId="0" applyFont="1" applyFill="1" applyAlignment="1">
      <alignment horizontal="center" vertical="center" wrapText="1"/>
      <protection locked="0" hidden="0"/>
    </xf>
    <xf numFmtId="3" fontId="1" fillId="0" borderId="11" xfId="0" applyNumberFormat="1" applyFont="1" applyBorder="1" applyAlignment="1">
      <alignment horizontal="center" vertical="center" wrapText="1"/>
      <protection locked="0" hidden="0"/>
    </xf>
    <xf numFmtId="0" fontId="1" fillId="0" borderId="11" xfId="0" applyFont="1" applyBorder="1" applyAlignment="1">
      <alignment horizontal="center" vertical="center" wrapText="1"/>
      <protection locked="0" hidden="0"/>
    </xf>
    <xf numFmtId="0" fontId="1" fillId="0" borderId="11" xfId="0" applyFont="1" applyFill="1" applyBorder="1" applyAlignment="1">
      <alignment horizontal="left" vertical="center" wrapText="1"/>
      <protection locked="0" hidden="0"/>
    </xf>
    <xf numFmtId="0" fontId="1" fillId="0" borderId="11" xfId="0" applyFont="1" applyBorder="1" applyAlignment="1">
      <alignment horizontal="left" vertical="center" wrapText="1"/>
      <protection locked="0" hidden="0"/>
    </xf>
    <xf numFmtId="164" fontId="1" fillId="0" borderId="11" xfId="1" applyNumberFormat="1" applyFont="1" applyBorder="1" applyAlignment="1">
      <alignment horizontal="center" vertical="center" wrapText="1"/>
      <protection locked="0" hidden="0"/>
    </xf>
    <xf numFmtId="165" fontId="1" fillId="0" borderId="11" xfId="0" applyNumberFormat="1" applyFont="1" applyBorder="1" applyAlignment="1">
      <alignment horizontal="center" vertical="center" wrapText="1"/>
      <protection locked="0" hidden="0"/>
    </xf>
    <xf numFmtId="49" fontId="1" fillId="3" borderId="11" xfId="0" applyNumberFormat="1" applyFont="1" applyFill="1" applyBorder="1" applyAlignment="1">
      <alignment vertical="center" wrapText="1"/>
      <protection locked="0" hidden="0"/>
    </xf>
    <xf numFmtId="49" fontId="4" fillId="3" borderId="11" xfId="0" applyNumberFormat="1" applyFont="1" applyFill="1" applyBorder="1" applyAlignment="1">
      <alignment horizontal="center" vertical="center" wrapText="1"/>
      <protection locked="0" hidden="0"/>
    </xf>
    <xf numFmtId="4" fontId="1" fillId="3" borderId="11" xfId="0" applyNumberFormat="1" applyFont="1" applyFill="1" applyBorder="1" applyAlignment="1">
      <alignment horizontal="center" vertical="center" wrapText="1"/>
      <protection locked="0" hidden="0"/>
    </xf>
    <xf numFmtId="4" fontId="9" fillId="3" borderId="11" xfId="0" applyNumberFormat="1" applyFont="1" applyFill="1" applyBorder="1" applyAlignment="1">
      <alignment horizontal="center" vertical="center" wrapText="1"/>
      <protection locked="0" hidden="0"/>
    </xf>
    <xf numFmtId="164" fontId="1" fillId="0" borderId="11" xfId="0" applyNumberFormat="1" applyFont="1" applyBorder="1" applyAlignment="1">
      <alignment horizontal="center" vertical="center" wrapText="1"/>
      <protection locked="0" hidden="0"/>
    </xf>
    <xf numFmtId="164" fontId="1" fillId="0" borderId="1" xfId="0" applyNumberFormat="1" applyFont="1" applyBorder="1" applyAlignment="1">
      <alignment vertical="center" wrapText="1"/>
      <protection locked="0" hidden="0"/>
    </xf>
    <xf numFmtId="49" fontId="1" fillId="0" borderId="1" xfId="0" applyNumberFormat="1" applyFont="1" applyFill="1" applyBorder="1" applyAlignment="1">
      <alignment horizontal="left" vertical="center" wrapText="1"/>
      <protection locked="0" hidden="0"/>
    </xf>
    <xf numFmtId="49" fontId="1" fillId="3" borderId="4" xfId="0" applyNumberFormat="1" applyFont="1" applyFill="1" applyBorder="1" applyAlignment="1">
      <alignment horizontal="left" vertical="center" wrapText="1"/>
      <protection locked="0" hidden="0"/>
    </xf>
    <xf numFmtId="164" fontId="1" fillId="0" borderId="1" xfId="0" applyNumberFormat="1" applyFont="1" applyBorder="1" applyAlignment="1">
      <alignment horizontal="center" vertical="center" wrapText="1"/>
      <protection locked="0" hidden="0"/>
    </xf>
    <xf numFmtId="3" fontId="18" fillId="0" borderId="4" xfId="0" applyNumberFormat="1" applyFont="1" applyFill="1" applyBorder="1" applyAlignment="1">
      <alignment horizontal="center" vertical="center" wrapText="1"/>
      <protection locked="0" hidden="0"/>
    </xf>
    <xf numFmtId="49" fontId="1" fillId="3" borderId="11" xfId="0" applyNumberFormat="1" applyFont="1" applyFill="1" applyBorder="1" applyAlignment="1">
      <alignment horizontal="left" vertical="center" wrapText="1"/>
      <protection locked="0" hidden="0"/>
    </xf>
    <xf numFmtId="3" fontId="18" fillId="0" borderId="11" xfId="0" applyNumberFormat="1" applyFont="1" applyFill="1" applyBorder="1" applyAlignment="1">
      <alignment horizontal="center" vertical="center" wrapText="1"/>
      <protection locked="0" hidden="0"/>
    </xf>
    <xf numFmtId="49" fontId="19" fillId="3" borderId="1" xfId="0" applyNumberFormat="1" applyFont="1" applyFill="1" applyBorder="1" applyAlignment="1">
      <alignment horizontal="center" vertical="center" wrapText="1"/>
      <protection locked="0" hidden="0"/>
    </xf>
    <xf numFmtId="49" fontId="15" fillId="0" borderId="1" xfId="0" applyNumberFormat="1" applyFont="1" applyFill="1" applyBorder="1" applyAlignment="1">
      <alignment horizontal="left" vertical="center" wrapText="1"/>
      <protection locked="0" hidden="0"/>
    </xf>
    <xf numFmtId="164" fontId="9" fillId="0" borderId="1" xfId="2" applyNumberFormat="1" applyFont="1" applyFill="1" applyBorder="1" applyAlignment="1">
      <alignment horizontal="center" vertical="center" wrapText="1"/>
      <protection locked="0" hidden="0"/>
    </xf>
    <xf numFmtId="164" fontId="1" fillId="0" borderId="1" xfId="0" applyNumberFormat="1" applyFont="1" applyFill="1" applyBorder="1" applyAlignment="1">
      <alignment horizontal="center" vertical="center" wrapText="1"/>
      <protection locked="0" hidden="0"/>
    </xf>
    <xf numFmtId="49" fontId="16" fillId="9" borderId="1" xfId="0" applyNumberFormat="1" applyFont="1" applyFill="1" applyBorder="1" applyAlignment="1">
      <alignment horizontal="center" vertical="center" wrapText="1"/>
      <protection locked="0" hidden="0"/>
    </xf>
    <xf numFmtId="164" fontId="9" fillId="0" borderId="1" xfId="0" applyNumberFormat="1" applyFont="1" applyFill="1" applyBorder="1" applyAlignment="1">
      <alignment horizontal="center" vertical="center" wrapText="1"/>
      <protection locked="0" hidden="0"/>
    </xf>
    <xf numFmtId="49" fontId="20" fillId="3" borderId="1" xfId="0" applyNumberFormat="1" applyFont="1" applyFill="1" applyBorder="1" applyAlignment="1">
      <alignment vertical="center" wrapText="1"/>
      <protection locked="0" hidden="0"/>
    </xf>
    <xf numFmtId="164" fontId="16" fillId="0" borderId="1" xfId="0" applyNumberFormat="1" applyFont="1" applyBorder="1" applyAlignment="1">
      <alignment horizontal="center" vertical="center" wrapText="1"/>
      <protection locked="0" hidden="0"/>
    </xf>
    <xf numFmtId="4" fontId="21" fillId="2" borderId="1" xfId="0" applyNumberFormat="1" applyFont="1" applyFill="1" applyBorder="1" applyAlignment="1">
      <alignment horizontal="center" vertical="center" wrapText="1"/>
      <protection locked="0" hidden="0"/>
    </xf>
    <xf numFmtId="3" fontId="22" fillId="0" borderId="1" xfId="0" applyNumberFormat="1" applyFont="1" applyBorder="1" applyAlignment="1">
      <alignment horizontal="center" vertical="center"/>
    </xf>
    <xf numFmtId="0" fontId="22" fillId="0" borderId="1" xfId="0" applyFont="1" applyBorder="1" applyAlignment="1">
      <alignment horizontal="center" vertical="center"/>
    </xf>
    <xf numFmtId="0" fontId="22" fillId="3" borderId="1" xfId="0" applyFont="1" applyFill="1" applyBorder="1" applyAlignment="1">
      <alignment horizontal="center" vertical="center" wrapText="1"/>
    </xf>
    <xf numFmtId="165" fontId="1" fillId="0" borderId="12" xfId="0" applyNumberFormat="1" applyFont="1" applyBorder="1" applyAlignment="1">
      <alignment horizontal="center" vertical="center" wrapText="1"/>
      <protection locked="0" hidden="0"/>
    </xf>
    <xf numFmtId="164" fontId="13" fillId="0" borderId="1" xfId="0" applyNumberFormat="1" applyFont="1" applyBorder="1" applyAlignment="1">
      <alignment horizontal="center" vertical="center" wrapText="1"/>
      <protection locked="0" hidden="0"/>
    </xf>
    <xf numFmtId="0" fontId="23" fillId="0" borderId="1" xfId="0" applyFont="1" applyFill="1" applyBorder="1" applyAlignment="1">
      <alignment horizontal="center" vertical="center" wrapText="1"/>
    </xf>
    <xf numFmtId="0" fontId="24" fillId="0" borderId="1" xfId="0" applyFont="1" applyBorder="1" applyAlignment="1">
      <alignment horizontal="center" vertical="center" wrapText="1"/>
    </xf>
  </cellXfs>
  <cellStyles count="3">
    <cellStyle name="常规" xfId="0" builtinId="0"/>
    <cellStyle name="Обычный_BALANSDY" xfId="1"/>
    <cellStyle name="Звичайний 2" xfId="2"/>
  </cellStyles>
  <dxfs count="2">
    <dxf>
      <fill>
        <patternFill patternType="solid">
          <fgColor rgb="FFFFD966"/>
          <bgColor rgb="FF000000"/>
        </patternFill>
      </fill>
    </dxf>
    <dxf>
      <font>
        <color rgb="FF9C0006"/>
      </font>
      <fill>
        <patternFill>
          <bgColor rgb="FFFFC7CE"/>
        </patternFill>
      </fill>
    </dxf>
  </dxfs>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www.wps.cn/officeDocument/2020/cellImage" Target="cellimages.xml"/><Relationship Id="rId5" Type="http://schemas.openxmlformats.org/officeDocument/2006/relationships/sharedStrings" Target="sharedStrings.xml"/><Relationship Id="rId6" Type="http://schemas.openxmlformats.org/officeDocument/2006/relationships/styles" Target="styles.xml"/><Relationship Id="rId7"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dimension ref="A1:J21"/>
  <sheetViews>
    <sheetView tabSelected="1" workbookViewId="0" zoomScale="70">
      <selection activeCell="D12" sqref="D12"/>
    </sheetView>
  </sheetViews>
  <sheetFormatPr defaultRowHeight="12.0" defaultColWidth="9"/>
  <cols>
    <col min="1" max="1" customWidth="0" width="9.425781" style="1"/>
    <col min="2" max="2" customWidth="1" width="17.285156" style="1"/>
    <col min="3" max="3" customWidth="1" width="14.855469" style="2"/>
    <col min="4" max="4" customWidth="1" width="46.570312" style="2"/>
    <col min="5" max="5" customWidth="1" width="29.140625" style="3"/>
    <col min="6" max="6" customWidth="1" width="69.42578" style="4"/>
    <col min="7" max="7" customWidth="1" width="70.28516" style="1"/>
    <col min="8" max="16384" customWidth="0" width="9.425781" style="1"/>
  </cols>
  <sheetData>
    <row r="1" spans="8:8" ht="17.1">
      <c r="A1" s="5" t="s">
        <v>782</v>
      </c>
      <c r="B1" s="6"/>
      <c r="C1" s="7"/>
      <c r="D1" s="7"/>
      <c r="E1" s="8"/>
      <c r="F1" s="9"/>
      <c r="G1" s="6"/>
      <c r="H1" s="6"/>
      <c r="I1" s="6"/>
    </row>
    <row r="2" spans="8:8" s="10" ht="49.5" customFormat="1" customHeight="1">
      <c r="A2" s="11" t="s">
        <v>781</v>
      </c>
      <c r="B2" s="11" t="s">
        <v>777</v>
      </c>
      <c r="C2" s="11" t="s">
        <v>778</v>
      </c>
      <c r="D2" s="11" t="s">
        <v>779</v>
      </c>
      <c r="E2" s="11" t="s">
        <v>724</v>
      </c>
      <c r="F2" s="11" t="s">
        <v>780</v>
      </c>
      <c r="G2" s="12"/>
      <c r="H2" s="13"/>
      <c r="I2" s="13"/>
    </row>
    <row r="3" spans="8:8" s="14" ht="153.0" customFormat="1" customHeight="1">
      <c r="A3" s="15">
        <v>1.0</v>
      </c>
      <c r="B3" s="16" t="s">
        <v>311</v>
      </c>
      <c r="C3" s="17" t="s">
        <v>311</v>
      </c>
      <c r="D3" s="18" t="s">
        <v>796</v>
      </c>
      <c r="E3" s="15"/>
      <c r="F3" s="19" t="s">
        <v>421</v>
      </c>
      <c r="G3" s="15"/>
      <c r="H3" s="20"/>
      <c r="I3" s="20"/>
    </row>
    <row r="4" spans="8:8" s="14" ht="98.25" customFormat="1" customHeight="1">
      <c r="A4" s="15">
        <v>2.0</v>
      </c>
      <c r="B4" s="16" t="s">
        <v>311</v>
      </c>
      <c r="C4" s="17" t="s">
        <v>311</v>
      </c>
      <c r="D4" s="21" t="s">
        <v>795</v>
      </c>
      <c r="E4" s="22"/>
      <c r="F4" s="19" t="s">
        <v>419</v>
      </c>
      <c r="G4" s="15"/>
      <c r="H4" s="20"/>
      <c r="I4" s="20"/>
    </row>
    <row r="5" spans="8:8" s="14" ht="61.15" customFormat="1" customHeight="1">
      <c r="A5" s="15">
        <v>3.0</v>
      </c>
      <c r="B5" s="16" t="s">
        <v>311</v>
      </c>
      <c r="C5" s="17" t="s">
        <v>311</v>
      </c>
      <c r="D5" s="21" t="s">
        <v>794</v>
      </c>
      <c r="E5" s="22"/>
      <c r="F5" s="19" t="s">
        <v>418</v>
      </c>
      <c r="G5" s="15"/>
      <c r="H5" s="20"/>
      <c r="I5" s="20"/>
    </row>
    <row r="6" spans="8:8" ht="63.0" customHeight="1">
      <c r="A6" s="15">
        <v>4.0</v>
      </c>
      <c r="B6" s="16" t="s">
        <v>311</v>
      </c>
      <c r="C6" s="18" t="s">
        <v>311</v>
      </c>
      <c r="D6" s="18" t="s">
        <v>793</v>
      </c>
      <c r="E6" s="23">
        <v>1.0</v>
      </c>
      <c r="F6" s="19" t="s">
        <v>38</v>
      </c>
      <c r="G6" s="16"/>
      <c r="H6" s="6"/>
      <c r="I6" s="6"/>
    </row>
    <row r="7" spans="8:8" ht="202.9" customHeight="1">
      <c r="A7" s="15">
        <v>5.0</v>
      </c>
      <c r="B7" s="16" t="s">
        <v>311</v>
      </c>
      <c r="C7" s="18" t="s">
        <v>311</v>
      </c>
      <c r="D7" s="18" t="s">
        <v>792</v>
      </c>
      <c r="E7" s="23">
        <v>1.0</v>
      </c>
      <c r="F7" s="19" t="s">
        <v>450</v>
      </c>
      <c r="G7" s="16"/>
      <c r="H7" s="6"/>
      <c r="I7" s="6"/>
    </row>
    <row r="8" spans="8:8" ht="19.15">
      <c r="A8" s="15">
        <v>6.0</v>
      </c>
      <c r="B8" s="16" t="s">
        <v>311</v>
      </c>
      <c r="C8" s="18" t="s">
        <v>311</v>
      </c>
      <c r="D8" s="18" t="s">
        <v>791</v>
      </c>
      <c r="E8" s="23">
        <v>3.0</v>
      </c>
      <c r="F8" s="19" t="s">
        <v>44</v>
      </c>
      <c r="G8" s="16"/>
      <c r="H8" s="6"/>
      <c r="I8" s="6"/>
    </row>
    <row r="9" spans="8:8" ht="19.15">
      <c r="A9" s="15">
        <v>7.0</v>
      </c>
      <c r="B9" s="16" t="s">
        <v>311</v>
      </c>
      <c r="C9" s="18" t="s">
        <v>311</v>
      </c>
      <c r="D9" s="18" t="s">
        <v>790</v>
      </c>
      <c r="E9" s="23">
        <v>2.0</v>
      </c>
      <c r="F9" s="19" t="s">
        <v>390</v>
      </c>
      <c r="G9" s="16"/>
      <c r="H9" s="6"/>
      <c r="I9" s="6"/>
    </row>
    <row r="10" spans="8:8" s="24" ht="60.6" customFormat="1" customHeight="1">
      <c r="A10" s="15">
        <v>8.0</v>
      </c>
      <c r="B10" s="25" t="s">
        <v>311</v>
      </c>
      <c r="C10" s="18" t="s">
        <v>311</v>
      </c>
      <c r="D10" s="18" t="s">
        <v>789</v>
      </c>
      <c r="E10" s="26"/>
      <c r="F10" s="27" t="s">
        <v>49</v>
      </c>
      <c r="G10" s="25"/>
      <c r="H10" s="28"/>
      <c r="I10" s="28"/>
    </row>
    <row r="11" spans="8:8" s="24" ht="51.3" customFormat="1">
      <c r="A11" s="15">
        <v>9.0</v>
      </c>
      <c r="B11" s="25" t="s">
        <v>311</v>
      </c>
      <c r="C11" s="18" t="s">
        <v>311</v>
      </c>
      <c r="D11" s="18" t="s">
        <v>788</v>
      </c>
      <c r="E11" s="26">
        <v>1.0</v>
      </c>
      <c r="F11" s="27" t="s">
        <v>70</v>
      </c>
      <c r="G11" s="25"/>
      <c r="H11" s="28"/>
      <c r="I11" s="28"/>
    </row>
    <row r="12" spans="8:8" ht="94.15" customHeight="1">
      <c r="A12" s="15">
        <v>10.0</v>
      </c>
      <c r="B12" s="16" t="s">
        <v>311</v>
      </c>
      <c r="C12" s="18" t="s">
        <v>311</v>
      </c>
      <c r="D12" s="18" t="s">
        <v>797</v>
      </c>
      <c r="E12" s="23">
        <v>1.0</v>
      </c>
      <c r="F12" s="19" t="s">
        <v>392</v>
      </c>
      <c r="G12" s="16"/>
      <c r="H12" s="6"/>
      <c r="I12" s="6"/>
    </row>
    <row r="13" spans="8:8" ht="64.15" customHeight="1">
      <c r="A13" s="15">
        <v>11.0</v>
      </c>
      <c r="B13" s="16" t="s">
        <v>311</v>
      </c>
      <c r="C13" s="18" t="s">
        <v>311</v>
      </c>
      <c r="D13" s="18" t="s">
        <v>786</v>
      </c>
      <c r="E13" s="23"/>
      <c r="F13" s="19" t="s">
        <v>84</v>
      </c>
      <c r="G13" s="16"/>
      <c r="H13" s="6"/>
      <c r="I13" s="6"/>
    </row>
    <row r="14" spans="8:8" ht="19.15">
      <c r="A14" s="15">
        <v>12.0</v>
      </c>
      <c r="B14" s="16" t="s">
        <v>311</v>
      </c>
      <c r="C14" s="18" t="s">
        <v>311</v>
      </c>
      <c r="D14" s="18" t="s">
        <v>785</v>
      </c>
      <c r="E14" s="23">
        <v>2.0</v>
      </c>
      <c r="F14" s="19" t="s">
        <v>87</v>
      </c>
      <c r="G14" s="16"/>
      <c r="H14" s="6"/>
      <c r="I14" s="6"/>
    </row>
    <row r="15" spans="8:8" ht="34.2">
      <c r="A15" s="15">
        <v>13.0</v>
      </c>
      <c r="B15" s="16" t="s">
        <v>311</v>
      </c>
      <c r="C15" s="18" t="s">
        <v>311</v>
      </c>
      <c r="D15" s="18" t="s">
        <v>784</v>
      </c>
      <c r="E15" s="23">
        <v>5.0</v>
      </c>
      <c r="F15" s="19" t="s">
        <v>89</v>
      </c>
      <c r="G15" s="16"/>
      <c r="H15" s="6"/>
      <c r="I15" s="6"/>
    </row>
    <row r="16" spans="8:8" ht="18.75">
      <c r="A16" s="6"/>
      <c r="B16" s="6"/>
      <c r="C16" s="7"/>
      <c r="D16" s="7"/>
      <c r="E16" s="8"/>
      <c r="F16" s="9"/>
      <c r="G16" s="6"/>
      <c r="H16" s="6"/>
      <c r="I16" s="6"/>
    </row>
    <row r="17" spans="8:8" ht="18.75">
      <c r="A17" s="6"/>
      <c r="B17" s="6"/>
      <c r="C17" s="7"/>
      <c r="D17" s="7"/>
      <c r="E17" s="8"/>
      <c r="F17" s="9"/>
      <c r="G17" s="6"/>
      <c r="H17" s="6"/>
      <c r="I17" s="6"/>
    </row>
    <row r="18" spans="8:8" ht="18.75">
      <c r="A18" s="6"/>
      <c r="B18" s="6"/>
      <c r="C18" s="7"/>
      <c r="D18" s="7"/>
      <c r="E18" s="8"/>
      <c r="F18" s="9"/>
      <c r="G18" s="6"/>
      <c r="H18" s="6"/>
      <c r="I18" s="6"/>
    </row>
    <row r="19" spans="8:8" ht="18.75">
      <c r="A19" s="6"/>
      <c r="B19" s="6"/>
      <c r="C19" s="7"/>
      <c r="D19" s="7"/>
      <c r="E19" s="8"/>
      <c r="F19" s="9"/>
      <c r="G19" s="6"/>
      <c r="H19" s="6"/>
      <c r="I19" s="6"/>
    </row>
    <row r="20" spans="8:8" ht="18.75">
      <c r="A20" s="6"/>
      <c r="B20" s="6"/>
      <c r="C20" s="7"/>
      <c r="D20" s="7"/>
      <c r="E20" s="8"/>
      <c r="F20" s="9"/>
      <c r="G20" s="6"/>
      <c r="H20" s="6"/>
      <c r="I20" s="6"/>
    </row>
    <row r="21" spans="8:8" ht="18.75">
      <c r="A21" s="6"/>
      <c r="B21" s="6"/>
      <c r="C21" s="7"/>
      <c r="D21" s="7"/>
      <c r="E21" s="8"/>
      <c r="F21" s="9"/>
      <c r="G21" s="6"/>
      <c r="H21" s="6"/>
      <c r="I21" s="6"/>
    </row>
  </sheetData>
  <pageMargins left="0.7" right="0.7" top="0.75" bottom="0.75" header="0.3" footer="0.3"/>
  <pageSetup paperSize="9" scale="34"/>
</worksheet>
</file>

<file path=xl/worksheets/sheet2.xml><?xml version="1.0" encoding="utf-8"?>
<worksheet xmlns:r="http://schemas.openxmlformats.org/officeDocument/2006/relationships" xmlns="http://schemas.openxmlformats.org/spreadsheetml/2006/main">
  <dimension ref="A1:Q143"/>
  <sheetViews>
    <sheetView workbookViewId="0" zoomScale="70">
      <selection activeCell="H147" sqref="H147"/>
    </sheetView>
  </sheetViews>
  <sheetFormatPr defaultRowHeight="15.0" defaultColWidth="10"/>
  <cols>
    <col min="5" max="5" customWidth="1" width="46.570312" style="0"/>
    <col min="8" max="8" customWidth="1" width="47.140625" style="0"/>
    <col min="14" max="14" customWidth="1" width="69.85547" style="0"/>
    <col min="16" max="16" customWidth="1" width="14.425781" style="0"/>
  </cols>
  <sheetData>
    <row r="1" spans="8:8" ht="153.0">
      <c r="A1" s="29" t="s">
        <v>0</v>
      </c>
      <c r="B1" s="29" t="s">
        <v>1</v>
      </c>
      <c r="C1" s="29" t="s">
        <v>2</v>
      </c>
      <c r="D1" s="29" t="s">
        <v>3</v>
      </c>
      <c r="E1" s="29" t="s">
        <v>4</v>
      </c>
      <c r="F1" s="30" t="s">
        <v>5</v>
      </c>
      <c r="G1" s="31" t="s">
        <v>6</v>
      </c>
      <c r="H1" s="32" t="s">
        <v>7</v>
      </c>
      <c r="I1" s="33" t="s">
        <v>465</v>
      </c>
      <c r="J1" s="33" t="s">
        <v>466</v>
      </c>
      <c r="K1" s="33" t="s">
        <v>467</v>
      </c>
      <c r="L1" s="33" t="s">
        <v>468</v>
      </c>
      <c r="M1" s="34" t="s">
        <v>469</v>
      </c>
      <c r="N1" s="35" t="s">
        <v>470</v>
      </c>
      <c r="O1" s="36" t="s">
        <v>471</v>
      </c>
    </row>
    <row r="2" spans="8:8">
      <c r="A2" s="37"/>
      <c r="B2" s="37"/>
      <c r="C2" s="37"/>
      <c r="D2" s="37"/>
      <c r="E2" s="37"/>
      <c r="F2" s="38"/>
      <c r="G2" s="39"/>
      <c r="H2" s="40"/>
      <c r="I2" s="41"/>
      <c r="J2" s="41"/>
      <c r="K2" s="41"/>
      <c r="L2" s="41"/>
      <c r="M2" s="41"/>
      <c r="N2" s="41"/>
      <c r="O2" s="42"/>
    </row>
    <row r="3" spans="8:8" ht="89.25" hidden="1">
      <c r="A3" s="43" t="s">
        <v>472</v>
      </c>
      <c r="B3" s="43"/>
      <c r="C3" s="44" t="s">
        <v>8</v>
      </c>
      <c r="D3" s="45" t="s">
        <v>473</v>
      </c>
      <c r="E3" s="46" t="s">
        <v>9</v>
      </c>
      <c r="F3" s="47">
        <v>7795.8</v>
      </c>
      <c r="G3" s="48">
        <v>1.0</v>
      </c>
      <c r="H3" s="49" t="s">
        <v>474</v>
      </c>
      <c r="I3" s="43"/>
      <c r="J3" s="43"/>
      <c r="K3" s="43"/>
      <c r="L3" s="43"/>
      <c r="M3" s="43"/>
      <c r="N3" s="43" t="s">
        <v>475</v>
      </c>
      <c r="O3" s="50"/>
      <c r="P3" t="e">
        <f>VLOOKUP(E3,'1_Зведений обсяг робіт на 2026'!D:D,1,0)</f>
        <v>#N/A</v>
      </c>
    </row>
    <row r="4" spans="8:8" ht="76.5" hidden="1">
      <c r="A4" s="43" t="s">
        <v>472</v>
      </c>
      <c r="B4" s="43"/>
      <c r="C4" s="44" t="s">
        <v>8</v>
      </c>
      <c r="D4" s="45" t="s">
        <v>33</v>
      </c>
      <c r="E4" s="45" t="s">
        <v>34</v>
      </c>
      <c r="F4" s="51"/>
      <c r="G4" s="48">
        <v>1.0</v>
      </c>
      <c r="H4" s="49" t="s">
        <v>476</v>
      </c>
      <c r="I4" s="43"/>
      <c r="J4" s="43"/>
      <c r="K4" s="43"/>
      <c r="L4" s="43"/>
      <c r="M4" s="43"/>
      <c r="N4" s="43" t="s">
        <v>476</v>
      </c>
      <c r="O4" s="50"/>
      <c r="P4" t="e">
        <f>VLOOKUP(E4,'1_Зведений обсяг робіт на 2026'!D:D,1,0)</f>
        <v>#N/A</v>
      </c>
    </row>
    <row r="5" spans="8:8" ht="15.0" hidden="1">
      <c r="A5" s="52" t="s">
        <v>477</v>
      </c>
      <c r="B5" s="52">
        <v>1.0</v>
      </c>
      <c r="C5" s="44" t="s">
        <v>8</v>
      </c>
      <c r="D5" s="45" t="s">
        <v>33</v>
      </c>
      <c r="E5" s="45" t="s">
        <v>34</v>
      </c>
      <c r="F5" s="53">
        <v>1846.2</v>
      </c>
      <c r="G5" s="54"/>
      <c r="H5" s="47"/>
      <c r="I5" s="47"/>
      <c r="J5" s="47"/>
      <c r="K5" s="55"/>
      <c r="L5" s="55"/>
      <c r="M5" s="55"/>
      <c r="N5" s="55"/>
      <c r="O5" s="47"/>
      <c r="P5" t="e">
        <f>VLOOKUP(E5,'1_Зведений обсяг робіт на 2026'!D:D,1,0)</f>
        <v>#N/A</v>
      </c>
    </row>
    <row r="6" spans="8:8" ht="108.0">
      <c r="A6" s="52" t="s">
        <v>478</v>
      </c>
      <c r="B6" s="52" t="s">
        <v>479</v>
      </c>
      <c r="C6" s="44" t="s">
        <v>8</v>
      </c>
      <c r="D6" s="45" t="s">
        <v>33</v>
      </c>
      <c r="E6" s="45" t="s">
        <v>480</v>
      </c>
      <c r="F6" s="53"/>
      <c r="G6" s="54"/>
      <c r="H6" s="47" t="s">
        <v>481</v>
      </c>
      <c r="I6" s="47"/>
      <c r="J6" s="47"/>
      <c r="K6" s="55"/>
      <c r="L6" s="55"/>
      <c r="M6" s="55"/>
      <c r="N6" s="55" t="s">
        <v>482</v>
      </c>
      <c r="O6" s="47">
        <v>350000.0</v>
      </c>
      <c r="P6" t="e">
        <f>VLOOKUP(E6,'1_Зведений обсяг робіт на 2026'!D:D,1,0)</f>
        <v>#N/A</v>
      </c>
    </row>
    <row r="7" spans="8:8" ht="15.0" hidden="1">
      <c r="A7" s="56" t="s">
        <v>483</v>
      </c>
      <c r="B7" s="56">
        <v>1.0</v>
      </c>
      <c r="C7" s="56" t="s">
        <v>35</v>
      </c>
      <c r="D7" s="57" t="s">
        <v>33</v>
      </c>
      <c r="E7" s="57" t="s">
        <v>484</v>
      </c>
      <c r="F7" s="47">
        <v>455.69</v>
      </c>
      <c r="G7" s="48"/>
      <c r="H7" s="58" t="s">
        <v>485</v>
      </c>
      <c r="I7" s="47" t="s">
        <v>486</v>
      </c>
      <c r="J7" s="47"/>
      <c r="K7" s="55" t="s">
        <v>486</v>
      </c>
      <c r="L7" s="55" t="s">
        <v>486</v>
      </c>
      <c r="M7" s="55"/>
      <c r="N7" s="55" t="s">
        <v>486</v>
      </c>
      <c r="O7" s="55" t="s">
        <v>486</v>
      </c>
      <c r="P7" t="e">
        <f>VLOOKUP(E7,'1_Зведений обсяг робіт на 2026'!D:D,1,0)</f>
        <v>#N/A</v>
      </c>
    </row>
    <row r="8" spans="8:8" ht="180.0" hidden="1">
      <c r="A8" s="52" t="s">
        <v>36</v>
      </c>
      <c r="B8" s="52">
        <v>1.0</v>
      </c>
      <c r="C8" s="52" t="s">
        <v>8</v>
      </c>
      <c r="D8" s="45" t="s">
        <v>33</v>
      </c>
      <c r="E8" s="45" t="s">
        <v>37</v>
      </c>
      <c r="F8" s="53">
        <v>88.1</v>
      </c>
      <c r="G8" s="54">
        <v>1.0</v>
      </c>
      <c r="H8" s="58" t="s">
        <v>38</v>
      </c>
      <c r="I8" s="47"/>
      <c r="J8" s="48">
        <v>3.0</v>
      </c>
      <c r="K8" s="55"/>
      <c r="L8" s="59"/>
      <c r="M8" s="60" t="s">
        <v>487</v>
      </c>
      <c r="N8" s="55" t="s">
        <v>488</v>
      </c>
      <c r="O8" s="55">
        <v>170000.0</v>
      </c>
      <c r="P8" t="e">
        <f>VLOOKUP(E8,'1_Зведений обсяг робіт на 2026'!D:D,1,0)</f>
        <v>#N/A</v>
      </c>
    </row>
    <row r="9" spans="8:8" ht="180.0" hidden="1">
      <c r="A9" s="52" t="s">
        <v>39</v>
      </c>
      <c r="B9" s="52">
        <v>1.0</v>
      </c>
      <c r="C9" s="52" t="s">
        <v>35</v>
      </c>
      <c r="D9" s="45" t="s">
        <v>33</v>
      </c>
      <c r="E9" s="45" t="s">
        <v>40</v>
      </c>
      <c r="F9" s="53">
        <v>92.1</v>
      </c>
      <c r="G9" s="54">
        <v>1.0</v>
      </c>
      <c r="H9" s="58" t="s">
        <v>41</v>
      </c>
      <c r="I9" s="47" t="s">
        <v>39</v>
      </c>
      <c r="J9" s="48">
        <v>1.0</v>
      </c>
      <c r="K9" s="55"/>
      <c r="L9" s="59"/>
      <c r="M9" s="60" t="s">
        <v>487</v>
      </c>
      <c r="N9" s="55" t="s">
        <v>489</v>
      </c>
      <c r="O9" s="55">
        <v>350000.0</v>
      </c>
      <c r="P9" t="e">
        <f>VLOOKUP(E9,'1_Зведений обсяг робіт на 2026'!D:D,1,0)</f>
        <v>#N/A</v>
      </c>
    </row>
    <row r="10" spans="8:8" ht="180.0" hidden="1">
      <c r="A10" s="52" t="s">
        <v>42</v>
      </c>
      <c r="B10" s="52">
        <v>1.0</v>
      </c>
      <c r="C10" s="52" t="s">
        <v>35</v>
      </c>
      <c r="D10" s="45" t="s">
        <v>33</v>
      </c>
      <c r="E10" s="45" t="s">
        <v>43</v>
      </c>
      <c r="F10" s="53">
        <v>146.8</v>
      </c>
      <c r="G10" s="54">
        <v>3.0</v>
      </c>
      <c r="H10" s="58" t="s">
        <v>44</v>
      </c>
      <c r="I10" s="47"/>
      <c r="J10" s="48"/>
      <c r="K10" s="55"/>
      <c r="L10" s="59"/>
      <c r="M10" s="60" t="s">
        <v>487</v>
      </c>
      <c r="N10" s="55" t="s">
        <v>490</v>
      </c>
      <c r="O10" s="47">
        <v>90000.0</v>
      </c>
      <c r="P10" t="e">
        <f>VLOOKUP(E10,'1_Зведений обсяг робіт на 2026'!D:D,1,0)</f>
        <v>#N/A</v>
      </c>
    </row>
    <row r="11" spans="8:8" ht="180.0" hidden="1">
      <c r="A11" s="52" t="s">
        <v>491</v>
      </c>
      <c r="B11" s="52">
        <v>1.0</v>
      </c>
      <c r="C11" s="52" t="s">
        <v>35</v>
      </c>
      <c r="D11" s="45" t="s">
        <v>33</v>
      </c>
      <c r="E11" s="45" t="s">
        <v>492</v>
      </c>
      <c r="F11" s="53">
        <v>194.5</v>
      </c>
      <c r="G11" s="54"/>
      <c r="H11" s="58" t="s">
        <v>493</v>
      </c>
      <c r="I11" s="47" t="s">
        <v>491</v>
      </c>
      <c r="J11" s="48">
        <v>7.0</v>
      </c>
      <c r="K11" s="55"/>
      <c r="L11" s="59"/>
      <c r="M11" s="60" t="s">
        <v>487</v>
      </c>
      <c r="N11" s="55" t="s">
        <v>493</v>
      </c>
      <c r="O11" s="55"/>
      <c r="P11" t="e">
        <f>VLOOKUP(E11,'1_Зведений обсяг робіт на 2026'!D:D,1,0)</f>
        <v>#N/A</v>
      </c>
    </row>
    <row r="12" spans="8:8" ht="180.0" hidden="1">
      <c r="A12" s="52" t="s">
        <v>45</v>
      </c>
      <c r="B12" s="52">
        <v>1.0</v>
      </c>
      <c r="C12" s="52" t="s">
        <v>35</v>
      </c>
      <c r="D12" s="45" t="s">
        <v>33</v>
      </c>
      <c r="E12" s="45" t="s">
        <v>46</v>
      </c>
      <c r="F12" s="53">
        <v>258.2</v>
      </c>
      <c r="G12" s="54">
        <v>2.0</v>
      </c>
      <c r="H12" s="58" t="s">
        <v>494</v>
      </c>
      <c r="I12" s="47" t="s">
        <v>45</v>
      </c>
      <c r="J12" s="48">
        <v>2.0</v>
      </c>
      <c r="K12" s="55"/>
      <c r="L12" s="59"/>
      <c r="M12" s="60" t="s">
        <v>487</v>
      </c>
      <c r="N12" s="55" t="s">
        <v>495</v>
      </c>
      <c r="O12" s="47">
        <v>40000.0</v>
      </c>
      <c r="P12" t="e">
        <f>VLOOKUP(E12,'1_Зведений обсяг робіт на 2026'!D:D,1,0)</f>
        <v>#N/A</v>
      </c>
    </row>
    <row r="13" spans="8:8" ht="180.0" hidden="1">
      <c r="A13" s="52" t="s">
        <v>47</v>
      </c>
      <c r="B13" s="52">
        <v>1.0</v>
      </c>
      <c r="C13" s="52" t="s">
        <v>35</v>
      </c>
      <c r="D13" s="45" t="s">
        <v>33</v>
      </c>
      <c r="E13" s="45" t="s">
        <v>48</v>
      </c>
      <c r="F13" s="53">
        <v>205.0</v>
      </c>
      <c r="G13" s="54"/>
      <c r="H13" s="58" t="s">
        <v>49</v>
      </c>
      <c r="I13" s="47" t="s">
        <v>47</v>
      </c>
      <c r="J13" s="48"/>
      <c r="K13" s="55"/>
      <c r="L13" s="59"/>
      <c r="M13" s="60" t="s">
        <v>487</v>
      </c>
      <c r="N13" s="55" t="s">
        <v>493</v>
      </c>
      <c r="O13" s="55"/>
      <c r="P13" t="e">
        <f>VLOOKUP(E13,'1_Зведений обсяг робіт на 2026'!D:D,1,0)</f>
        <v>#N/A</v>
      </c>
    </row>
    <row r="14" spans="8:8" ht="180.0">
      <c r="A14" s="52" t="s">
        <v>496</v>
      </c>
      <c r="B14" s="52">
        <v>1.0</v>
      </c>
      <c r="C14" s="52" t="s">
        <v>35</v>
      </c>
      <c r="D14" s="45" t="s">
        <v>33</v>
      </c>
      <c r="E14" s="45" t="s">
        <v>497</v>
      </c>
      <c r="F14" s="53">
        <v>146.8</v>
      </c>
      <c r="G14" s="54">
        <v>3.0</v>
      </c>
      <c r="H14" s="58" t="s">
        <v>498</v>
      </c>
      <c r="I14" s="47"/>
      <c r="J14" s="48">
        <v>6.0</v>
      </c>
      <c r="K14" s="55"/>
      <c r="L14" s="59"/>
      <c r="M14" s="60" t="s">
        <v>487</v>
      </c>
      <c r="N14" s="55" t="s">
        <v>498</v>
      </c>
      <c r="O14" s="47">
        <v>60000.0</v>
      </c>
      <c r="P14" t="e">
        <f>VLOOKUP(E14,'1_Зведений обсяг робіт на 2026'!D:D,1,0)</f>
        <v>#N/A</v>
      </c>
    </row>
    <row r="15" spans="8:8" ht="180.0">
      <c r="A15" s="52" t="s">
        <v>50</v>
      </c>
      <c r="B15" s="52">
        <v>1.0</v>
      </c>
      <c r="C15" s="52" t="s">
        <v>8</v>
      </c>
      <c r="D15" s="45" t="s">
        <v>51</v>
      </c>
      <c r="E15" s="45" t="s">
        <v>52</v>
      </c>
      <c r="F15" s="53">
        <v>67.9</v>
      </c>
      <c r="G15" s="54">
        <v>2.0</v>
      </c>
      <c r="H15" s="58" t="s">
        <v>499</v>
      </c>
      <c r="I15" s="47" t="s">
        <v>50</v>
      </c>
      <c r="J15" s="48">
        <v>4.0</v>
      </c>
      <c r="K15" s="55"/>
      <c r="L15" s="59"/>
      <c r="M15" s="60" t="s">
        <v>487</v>
      </c>
      <c r="N15" s="55" t="s">
        <v>500</v>
      </c>
      <c r="O15" s="47">
        <v>800000.0</v>
      </c>
      <c r="P15" t="e">
        <f>VLOOKUP(E15,'1_Зведений обсяг робіт на 2026'!D:D,1,0)</f>
        <v>#N/A</v>
      </c>
    </row>
    <row r="16" spans="8:8" ht="180.0" hidden="1">
      <c r="A16" s="52" t="s">
        <v>53</v>
      </c>
      <c r="B16" s="52">
        <v>1.0</v>
      </c>
      <c r="C16" s="52" t="s">
        <v>8</v>
      </c>
      <c r="D16" s="45" t="s">
        <v>54</v>
      </c>
      <c r="E16" s="45" t="s">
        <v>55</v>
      </c>
      <c r="F16" s="53">
        <v>410.8</v>
      </c>
      <c r="G16" s="54">
        <v>3.0</v>
      </c>
      <c r="H16" s="58" t="s">
        <v>501</v>
      </c>
      <c r="I16" s="47" t="s">
        <v>53</v>
      </c>
      <c r="J16" s="48">
        <v>5.0</v>
      </c>
      <c r="K16" s="55"/>
      <c r="L16" s="59"/>
      <c r="M16" s="60" t="s">
        <v>487</v>
      </c>
      <c r="N16" s="55" t="s">
        <v>501</v>
      </c>
      <c r="O16" s="47">
        <v>350000.0</v>
      </c>
      <c r="P16" t="e">
        <f>VLOOKUP(E16,'1_Зведений обсяг робіт на 2026'!D:D,1,0)</f>
        <v>#N/A</v>
      </c>
    </row>
    <row r="17" spans="8:8" ht="180.0">
      <c r="A17" s="52" t="s">
        <v>502</v>
      </c>
      <c r="B17" s="52">
        <v>2.0</v>
      </c>
      <c r="C17" s="52" t="s">
        <v>35</v>
      </c>
      <c r="D17" s="45" t="s">
        <v>33</v>
      </c>
      <c r="E17" s="45" t="s">
        <v>503</v>
      </c>
      <c r="F17" s="53"/>
      <c r="G17" s="54"/>
      <c r="H17" s="58" t="s">
        <v>504</v>
      </c>
      <c r="I17" s="47" t="s">
        <v>502</v>
      </c>
      <c r="J17" s="48"/>
      <c r="K17" s="55"/>
      <c r="L17" s="59"/>
      <c r="M17" s="60" t="s">
        <v>487</v>
      </c>
      <c r="N17" s="55" t="s">
        <v>505</v>
      </c>
      <c r="O17" s="55">
        <v>40000.0</v>
      </c>
      <c r="P17" t="e">
        <f>VLOOKUP(E17,'1_Зведений обсяг робіт на 2026'!D:D,1,0)</f>
        <v>#N/A</v>
      </c>
    </row>
    <row r="18" spans="8:8" ht="180.0" hidden="1">
      <c r="A18" s="52" t="s">
        <v>56</v>
      </c>
      <c r="B18" s="52">
        <v>2.0</v>
      </c>
      <c r="C18" s="52" t="s">
        <v>8</v>
      </c>
      <c r="D18" s="45" t="s">
        <v>33</v>
      </c>
      <c r="E18" s="45" t="s">
        <v>57</v>
      </c>
      <c r="F18" s="61">
        <v>71.5</v>
      </c>
      <c r="G18" s="54">
        <v>1.0</v>
      </c>
      <c r="H18" s="58" t="s">
        <v>506</v>
      </c>
      <c r="I18" s="47"/>
      <c r="J18" s="48">
        <v>4.0</v>
      </c>
      <c r="K18" s="55"/>
      <c r="L18" s="59"/>
      <c r="M18" s="60" t="s">
        <v>487</v>
      </c>
      <c r="N18" s="55" t="s">
        <v>507</v>
      </c>
      <c r="O18" s="47">
        <v>380000.0</v>
      </c>
      <c r="P18" t="e">
        <f>VLOOKUP(E18,'1_Зведений обсяг робіт на 2026'!D:D,1,0)</f>
        <v>#N/A</v>
      </c>
    </row>
    <row r="19" spans="8:8" ht="180.0">
      <c r="A19" s="52" t="s">
        <v>508</v>
      </c>
      <c r="B19" s="52">
        <v>2.0</v>
      </c>
      <c r="C19" s="52" t="s">
        <v>8</v>
      </c>
      <c r="D19" s="45" t="s">
        <v>33</v>
      </c>
      <c r="E19" s="45" t="s">
        <v>509</v>
      </c>
      <c r="F19" s="53">
        <v>261.1</v>
      </c>
      <c r="G19" s="54"/>
      <c r="H19" s="58" t="s">
        <v>510</v>
      </c>
      <c r="I19" s="47" t="s">
        <v>508</v>
      </c>
      <c r="J19" s="48">
        <v>5.0</v>
      </c>
      <c r="K19" s="55"/>
      <c r="L19" s="59"/>
      <c r="M19" s="60" t="s">
        <v>487</v>
      </c>
      <c r="N19" s="55" t="s">
        <v>511</v>
      </c>
      <c r="O19" s="55">
        <v>72000.0</v>
      </c>
      <c r="P19" t="e">
        <f>VLOOKUP(E19,'1_Зведений обсяг робіт на 2026'!D:D,1,0)</f>
        <v>#N/A</v>
      </c>
    </row>
    <row r="20" spans="8:8" ht="180.0">
      <c r="A20" s="52" t="s">
        <v>512</v>
      </c>
      <c r="B20" s="52">
        <v>2.0</v>
      </c>
      <c r="C20" s="52" t="s">
        <v>35</v>
      </c>
      <c r="D20" s="45" t="s">
        <v>33</v>
      </c>
      <c r="E20" s="45" t="s">
        <v>513</v>
      </c>
      <c r="F20" s="53">
        <v>159.8</v>
      </c>
      <c r="G20" s="54"/>
      <c r="H20" s="58"/>
      <c r="I20" s="47" t="s">
        <v>512</v>
      </c>
      <c r="J20" s="47"/>
      <c r="K20" s="55"/>
      <c r="L20" s="59"/>
      <c r="M20" s="60" t="s">
        <v>487</v>
      </c>
      <c r="N20" s="55" t="s">
        <v>514</v>
      </c>
      <c r="O20" s="55">
        <v>25000.0</v>
      </c>
      <c r="P20" t="e">
        <f>VLOOKUP(E20,'1_Зведений обсяг робіт на 2026'!D:D,1,0)</f>
        <v>#N/A</v>
      </c>
    </row>
    <row r="21" spans="8:8" ht="180.0">
      <c r="A21" s="52" t="s">
        <v>515</v>
      </c>
      <c r="B21" s="52">
        <v>2.0</v>
      </c>
      <c r="C21" s="52" t="s">
        <v>35</v>
      </c>
      <c r="D21" s="45" t="s">
        <v>33</v>
      </c>
      <c r="E21" s="45" t="s">
        <v>516</v>
      </c>
      <c r="F21" s="53">
        <v>198.0</v>
      </c>
      <c r="G21" s="54"/>
      <c r="H21" s="58"/>
      <c r="I21" s="47" t="s">
        <v>515</v>
      </c>
      <c r="J21" s="47"/>
      <c r="K21" s="55"/>
      <c r="L21" s="59"/>
      <c r="M21" s="60" t="s">
        <v>487</v>
      </c>
      <c r="N21" s="55" t="s">
        <v>517</v>
      </c>
      <c r="O21" s="55">
        <v>15000.0</v>
      </c>
      <c r="P21" t="e">
        <f>VLOOKUP(E21,'1_Зведений обсяг робіт на 2026'!D:D,1,0)</f>
        <v>#N/A</v>
      </c>
    </row>
    <row r="22" spans="8:8" ht="180.0" hidden="1">
      <c r="A22" s="52" t="s">
        <v>518</v>
      </c>
      <c r="B22" s="52">
        <v>2.0</v>
      </c>
      <c r="C22" s="52" t="s">
        <v>8</v>
      </c>
      <c r="D22" s="45" t="s">
        <v>519</v>
      </c>
      <c r="E22" s="45" t="s">
        <v>520</v>
      </c>
      <c r="F22" s="53">
        <v>201.4</v>
      </c>
      <c r="G22" s="54"/>
      <c r="H22" s="58" t="s">
        <v>521</v>
      </c>
      <c r="I22" s="47"/>
      <c r="J22" s="47"/>
      <c r="K22" s="55"/>
      <c r="L22" s="59"/>
      <c r="M22" s="60" t="s">
        <v>487</v>
      </c>
      <c r="N22" s="55" t="s">
        <v>521</v>
      </c>
      <c r="O22" s="55"/>
      <c r="P22" t="e">
        <f>VLOOKUP(E22,'1_Зведений обсяг робіт на 2026'!D:D,1,0)</f>
        <v>#N/A</v>
      </c>
    </row>
    <row r="23" spans="8:8" ht="180.0" hidden="1">
      <c r="A23" s="52" t="s">
        <v>518</v>
      </c>
      <c r="B23" s="52">
        <v>2.0</v>
      </c>
      <c r="C23" s="52" t="s">
        <v>8</v>
      </c>
      <c r="D23" s="45" t="s">
        <v>519</v>
      </c>
      <c r="E23" s="45" t="s">
        <v>522</v>
      </c>
      <c r="F23" s="53">
        <v>84.6</v>
      </c>
      <c r="G23" s="54"/>
      <c r="H23" s="58"/>
      <c r="I23" s="47"/>
      <c r="J23" s="47"/>
      <c r="K23" s="55"/>
      <c r="L23" s="59"/>
      <c r="M23" s="60" t="s">
        <v>487</v>
      </c>
      <c r="N23" s="59"/>
      <c r="O23" s="47"/>
      <c r="P23" t="e">
        <f>VLOOKUP(E23,'1_Зведений обсяг робіт на 2026'!D:D,1,0)</f>
        <v>#N/A</v>
      </c>
    </row>
    <row r="24" spans="8:8" ht="180.0" hidden="1">
      <c r="A24" s="52" t="s">
        <v>523</v>
      </c>
      <c r="B24" s="52">
        <v>2.0</v>
      </c>
      <c r="C24" s="52" t="s">
        <v>35</v>
      </c>
      <c r="D24" s="45" t="s">
        <v>524</v>
      </c>
      <c r="E24" s="45" t="s">
        <v>525</v>
      </c>
      <c r="F24" s="53">
        <v>292.24</v>
      </c>
      <c r="G24" s="54"/>
      <c r="H24" s="58" t="s">
        <v>526</v>
      </c>
      <c r="I24" s="47" t="s">
        <v>523</v>
      </c>
      <c r="J24" s="47"/>
      <c r="K24" s="55"/>
      <c r="L24" s="59"/>
      <c r="M24" s="60" t="s">
        <v>487</v>
      </c>
      <c r="N24" s="55" t="s">
        <v>526</v>
      </c>
      <c r="O24" s="55"/>
      <c r="P24" t="e">
        <f>VLOOKUP(E24,'1_Зведений обсяг робіт на 2026'!D:D,1,0)</f>
        <v>#N/A</v>
      </c>
    </row>
    <row r="25" spans="8:8" ht="180.0" hidden="1">
      <c r="A25" s="52" t="s">
        <v>58</v>
      </c>
      <c r="B25" s="52">
        <v>2.0</v>
      </c>
      <c r="C25" s="52" t="s">
        <v>35</v>
      </c>
      <c r="D25" s="45" t="s">
        <v>59</v>
      </c>
      <c r="E25" s="45" t="s">
        <v>60</v>
      </c>
      <c r="F25" s="53">
        <v>90.6</v>
      </c>
      <c r="G25" s="54">
        <v>1.0</v>
      </c>
      <c r="H25" s="58" t="s">
        <v>61</v>
      </c>
      <c r="I25" s="47"/>
      <c r="J25" s="48">
        <v>3.0</v>
      </c>
      <c r="K25" s="55"/>
      <c r="L25" s="59"/>
      <c r="M25" s="60" t="s">
        <v>487</v>
      </c>
      <c r="N25" s="55" t="s">
        <v>61</v>
      </c>
      <c r="O25" s="47">
        <v>40000.0</v>
      </c>
      <c r="P25" t="e">
        <f>VLOOKUP(E25,'1_Зведений обсяг робіт на 2026'!D:D,1,0)</f>
        <v>#N/A</v>
      </c>
    </row>
    <row r="26" spans="8:8" ht="180.0">
      <c r="A26" s="52" t="s">
        <v>527</v>
      </c>
      <c r="B26" s="52">
        <v>2.0</v>
      </c>
      <c r="C26" s="52" t="s">
        <v>8</v>
      </c>
      <c r="D26" s="45" t="s">
        <v>528</v>
      </c>
      <c r="E26" s="45" t="s">
        <v>529</v>
      </c>
      <c r="F26" s="53">
        <v>113.3</v>
      </c>
      <c r="G26" s="54">
        <v>1.0</v>
      </c>
      <c r="H26" s="58" t="s">
        <v>530</v>
      </c>
      <c r="I26" s="47"/>
      <c r="J26" s="48">
        <v>2.0</v>
      </c>
      <c r="K26" s="55"/>
      <c r="L26" s="59"/>
      <c r="M26" s="60" t="s">
        <v>487</v>
      </c>
      <c r="N26" s="55" t="s">
        <v>530</v>
      </c>
      <c r="O26" s="47">
        <v>140000.0</v>
      </c>
      <c r="P26" t="e">
        <f>VLOOKUP(E26,'1_Зведений обсяг робіт на 2026'!D:D,1,0)</f>
        <v>#N/A</v>
      </c>
    </row>
    <row r="27" spans="8:8" ht="180.0" hidden="1">
      <c r="A27" s="52" t="s">
        <v>62</v>
      </c>
      <c r="B27" s="52">
        <v>2.0</v>
      </c>
      <c r="C27" s="52" t="s">
        <v>8</v>
      </c>
      <c r="D27" s="45" t="s">
        <v>63</v>
      </c>
      <c r="E27" s="45" t="s">
        <v>64</v>
      </c>
      <c r="F27" s="53">
        <v>110.8</v>
      </c>
      <c r="G27" s="54">
        <v>1.0</v>
      </c>
      <c r="H27" s="58" t="s">
        <v>531</v>
      </c>
      <c r="I27" s="47" t="s">
        <v>62</v>
      </c>
      <c r="J27" s="48">
        <v>1.0</v>
      </c>
      <c r="K27" s="55"/>
      <c r="L27" s="59"/>
      <c r="M27" s="60" t="s">
        <v>487</v>
      </c>
      <c r="N27" s="59" t="s">
        <v>532</v>
      </c>
      <c r="O27" s="47">
        <v>160000.0</v>
      </c>
      <c r="P27" t="e">
        <f>VLOOKUP(E27,'1_Зведений обсяг робіт на 2026'!D:D,1,0)</f>
        <v>#N/A</v>
      </c>
    </row>
    <row r="28" spans="8:8" ht="180.0" hidden="1">
      <c r="A28" s="52" t="s">
        <v>65</v>
      </c>
      <c r="B28" s="52">
        <v>3.0</v>
      </c>
      <c r="C28" s="52" t="s">
        <v>8</v>
      </c>
      <c r="D28" s="45" t="s">
        <v>33</v>
      </c>
      <c r="E28" s="45" t="s">
        <v>66</v>
      </c>
      <c r="F28" s="53">
        <v>44.1</v>
      </c>
      <c r="G28" s="54"/>
      <c r="H28" s="58" t="s">
        <v>67</v>
      </c>
      <c r="I28" s="47"/>
      <c r="J28" s="48"/>
      <c r="K28" s="55"/>
      <c r="L28" s="59"/>
      <c r="M28" s="60" t="s">
        <v>487</v>
      </c>
      <c r="N28" s="59"/>
      <c r="O28" s="47"/>
      <c r="P28" t="e">
        <f>VLOOKUP(E28,'1_Зведений обсяг робіт на 2026'!D:D,1,0)</f>
        <v>#N/A</v>
      </c>
    </row>
    <row r="29" spans="8:8" ht="180.0">
      <c r="A29" s="52" t="s">
        <v>533</v>
      </c>
      <c r="B29" s="52">
        <v>3.0</v>
      </c>
      <c r="C29" s="52" t="s">
        <v>35</v>
      </c>
      <c r="D29" s="45" t="s">
        <v>33</v>
      </c>
      <c r="E29" s="45" t="s">
        <v>534</v>
      </c>
      <c r="F29" s="53">
        <v>134.8</v>
      </c>
      <c r="G29" s="54">
        <v>1.0</v>
      </c>
      <c r="H29" s="58" t="s">
        <v>535</v>
      </c>
      <c r="I29" s="47" t="s">
        <v>533</v>
      </c>
      <c r="J29" s="48">
        <v>2.0</v>
      </c>
      <c r="K29" s="55"/>
      <c r="L29" s="59"/>
      <c r="M29" s="60" t="s">
        <v>487</v>
      </c>
      <c r="N29" s="55" t="s">
        <v>536</v>
      </c>
      <c r="O29" s="47">
        <v>140000.0</v>
      </c>
      <c r="P29" t="e">
        <f>VLOOKUP(E29,'1_Зведений обсяг робіт на 2026'!D:D,1,0)</f>
        <v>#N/A</v>
      </c>
    </row>
    <row r="30" spans="8:8" ht="180.0" hidden="1">
      <c r="A30" s="52" t="s">
        <v>537</v>
      </c>
      <c r="B30" s="52">
        <v>3.0</v>
      </c>
      <c r="C30" s="52" t="s">
        <v>35</v>
      </c>
      <c r="D30" s="45" t="s">
        <v>33</v>
      </c>
      <c r="E30" s="45" t="s">
        <v>538</v>
      </c>
      <c r="F30" s="53">
        <v>145.3</v>
      </c>
      <c r="G30" s="54">
        <v>2.0</v>
      </c>
      <c r="H30" s="58" t="s">
        <v>539</v>
      </c>
      <c r="I30" s="47" t="s">
        <v>537</v>
      </c>
      <c r="J30" s="48">
        <v>4.0</v>
      </c>
      <c r="K30" s="55"/>
      <c r="L30" s="59"/>
      <c r="M30" s="60" t="s">
        <v>487</v>
      </c>
      <c r="N30" s="59"/>
      <c r="O30" s="47"/>
      <c r="P30" t="e">
        <f>VLOOKUP(E30,'1_Зведений обсяг робіт на 2026'!D:D,1,0)</f>
        <v>#N/A</v>
      </c>
    </row>
    <row r="31" spans="8:8" ht="180.0">
      <c r="A31" s="52" t="s">
        <v>540</v>
      </c>
      <c r="B31" s="52">
        <v>3.0</v>
      </c>
      <c r="C31" s="52" t="s">
        <v>35</v>
      </c>
      <c r="D31" s="45" t="s">
        <v>33</v>
      </c>
      <c r="E31" s="45" t="s">
        <v>541</v>
      </c>
      <c r="F31" s="53">
        <v>157.0</v>
      </c>
      <c r="G31" s="54">
        <v>2.0</v>
      </c>
      <c r="H31" s="58" t="s">
        <v>542</v>
      </c>
      <c r="I31" s="47" t="s">
        <v>540</v>
      </c>
      <c r="J31" s="48">
        <v>9.0</v>
      </c>
      <c r="K31" s="55"/>
      <c r="L31" s="59"/>
      <c r="M31" s="60" t="s">
        <v>487</v>
      </c>
      <c r="N31" s="55" t="s">
        <v>543</v>
      </c>
      <c r="O31" s="47">
        <v>60000.0</v>
      </c>
      <c r="P31" t="e">
        <f>VLOOKUP(E31,'1_Зведений обсяг робіт на 2026'!D:D,1,0)</f>
        <v>#N/A</v>
      </c>
    </row>
    <row r="32" spans="8:8" ht="180.0" hidden="1">
      <c r="A32" s="52" t="s">
        <v>68</v>
      </c>
      <c r="B32" s="52">
        <v>3.0</v>
      </c>
      <c r="C32" s="52" t="s">
        <v>35</v>
      </c>
      <c r="D32" s="45" t="s">
        <v>33</v>
      </c>
      <c r="E32" s="45" t="s">
        <v>69</v>
      </c>
      <c r="F32" s="53">
        <v>172.8</v>
      </c>
      <c r="G32" s="54">
        <v>1.0</v>
      </c>
      <c r="H32" s="58" t="s">
        <v>70</v>
      </c>
      <c r="I32" s="47"/>
      <c r="J32" s="48">
        <v>1.0</v>
      </c>
      <c r="K32" s="55"/>
      <c r="L32" s="59"/>
      <c r="M32" s="60" t="s">
        <v>487</v>
      </c>
      <c r="N32" s="62" t="s">
        <v>544</v>
      </c>
      <c r="O32" s="47"/>
      <c r="P32" t="e">
        <f>VLOOKUP(E32,'1_Зведений обсяг робіт на 2026'!D:D,1,0)</f>
        <v>#N/A</v>
      </c>
    </row>
    <row r="33" spans="8:8" ht="180.0" hidden="1">
      <c r="A33" s="52" t="s">
        <v>545</v>
      </c>
      <c r="B33" s="52">
        <v>3.0</v>
      </c>
      <c r="C33" s="52" t="s">
        <v>35</v>
      </c>
      <c r="D33" s="45" t="s">
        <v>33</v>
      </c>
      <c r="E33" s="45" t="s">
        <v>546</v>
      </c>
      <c r="F33" s="53">
        <v>197.1</v>
      </c>
      <c r="G33" s="54">
        <v>2.0</v>
      </c>
      <c r="H33" s="58" t="s">
        <v>547</v>
      </c>
      <c r="I33" s="47" t="s">
        <v>545</v>
      </c>
      <c r="J33" s="48">
        <v>5.0</v>
      </c>
      <c r="K33" s="47"/>
      <c r="L33" s="59"/>
      <c r="M33" s="60" t="s">
        <v>487</v>
      </c>
      <c r="N33" s="59"/>
      <c r="O33" s="47"/>
      <c r="P33" t="e">
        <f>VLOOKUP(E33,'1_Зведений обсяг робіт на 2026'!D:D,1,0)</f>
        <v>#N/A</v>
      </c>
    </row>
    <row r="34" spans="8:8" ht="180.0" hidden="1">
      <c r="A34" s="52" t="s">
        <v>71</v>
      </c>
      <c r="B34" s="52">
        <v>3.0</v>
      </c>
      <c r="C34" s="52" t="s">
        <v>8</v>
      </c>
      <c r="D34" s="45" t="s">
        <v>72</v>
      </c>
      <c r="E34" s="45" t="s">
        <v>73</v>
      </c>
      <c r="F34" s="53">
        <v>59.9</v>
      </c>
      <c r="G34" s="54">
        <v>2.0</v>
      </c>
      <c r="H34" s="58" t="s">
        <v>74</v>
      </c>
      <c r="I34" s="47"/>
      <c r="J34" s="48">
        <v>6.0</v>
      </c>
      <c r="K34" s="47"/>
      <c r="L34" s="59"/>
      <c r="M34" s="60" t="s">
        <v>487</v>
      </c>
      <c r="N34" s="55" t="s">
        <v>74</v>
      </c>
      <c r="O34" s="47">
        <v>170000.0</v>
      </c>
      <c r="P34" t="e">
        <f>VLOOKUP(E34,'1_Зведений обсяг робіт на 2026'!D:D,1,0)</f>
        <v>#N/A</v>
      </c>
    </row>
    <row r="35" spans="8:8" ht="180.0">
      <c r="A35" s="52" t="s">
        <v>548</v>
      </c>
      <c r="B35" s="52">
        <v>3.0</v>
      </c>
      <c r="C35" s="52" t="s">
        <v>35</v>
      </c>
      <c r="D35" s="45" t="s">
        <v>549</v>
      </c>
      <c r="E35" s="45" t="s">
        <v>550</v>
      </c>
      <c r="F35" s="53">
        <v>60.8</v>
      </c>
      <c r="G35" s="54">
        <v>1.0</v>
      </c>
      <c r="H35" s="58" t="s">
        <v>551</v>
      </c>
      <c r="I35" s="47"/>
      <c r="J35" s="48">
        <v>3.0</v>
      </c>
      <c r="K35" s="55"/>
      <c r="L35" s="59"/>
      <c r="M35" s="60" t="s">
        <v>487</v>
      </c>
      <c r="N35" s="55" t="s">
        <v>551</v>
      </c>
      <c r="O35" s="47">
        <v>110000.0</v>
      </c>
      <c r="P35" t="e">
        <f>VLOOKUP(E35,'1_Зведений обсяг робіт на 2026'!D:D,1,0)</f>
        <v>#N/A</v>
      </c>
    </row>
    <row r="36" spans="8:8" ht="180.0" hidden="1">
      <c r="A36" s="52" t="s">
        <v>75</v>
      </c>
      <c r="B36" s="52">
        <v>3.0</v>
      </c>
      <c r="C36" s="52" t="s">
        <v>35</v>
      </c>
      <c r="D36" s="45" t="s">
        <v>76</v>
      </c>
      <c r="E36" s="45" t="s">
        <v>77</v>
      </c>
      <c r="F36" s="53">
        <v>70.0</v>
      </c>
      <c r="G36" s="54">
        <v>2.0</v>
      </c>
      <c r="H36" s="58" t="s">
        <v>78</v>
      </c>
      <c r="I36" s="47"/>
      <c r="J36" s="48">
        <v>7.0</v>
      </c>
      <c r="K36" s="55"/>
      <c r="L36" s="59"/>
      <c r="M36" s="60" t="s">
        <v>487</v>
      </c>
      <c r="N36" s="55" t="s">
        <v>78</v>
      </c>
      <c r="O36" s="55">
        <v>95000.0</v>
      </c>
      <c r="P36" t="e">
        <f>VLOOKUP(E36,'1_Зведений обсяг робіт на 2026'!D:D,1,0)</f>
        <v>#N/A</v>
      </c>
    </row>
    <row r="37" spans="8:8" ht="180.0" hidden="1">
      <c r="A37" s="52" t="s">
        <v>552</v>
      </c>
      <c r="B37" s="52">
        <v>3.0</v>
      </c>
      <c r="C37" s="52" t="s">
        <v>35</v>
      </c>
      <c r="D37" s="45" t="s">
        <v>553</v>
      </c>
      <c r="E37" s="45" t="s">
        <v>554</v>
      </c>
      <c r="F37" s="53">
        <v>105.3</v>
      </c>
      <c r="G37" s="54"/>
      <c r="H37" s="58" t="s">
        <v>526</v>
      </c>
      <c r="I37" s="47"/>
      <c r="J37" s="48"/>
      <c r="K37" s="55"/>
      <c r="L37" s="59"/>
      <c r="M37" s="60" t="s">
        <v>487</v>
      </c>
      <c r="N37" s="55" t="s">
        <v>526</v>
      </c>
      <c r="O37" s="55"/>
      <c r="P37" t="e">
        <f>VLOOKUP(E37,'1_Зведений обсяг робіт на 2026'!D:D,1,0)</f>
        <v>#N/A</v>
      </c>
    </row>
    <row r="38" spans="8:8" ht="180.0" hidden="1">
      <c r="A38" s="56" t="s">
        <v>79</v>
      </c>
      <c r="B38" s="56">
        <v>3.0</v>
      </c>
      <c r="C38" s="56" t="s">
        <v>35</v>
      </c>
      <c r="D38" s="57" t="s">
        <v>80</v>
      </c>
      <c r="E38" s="57" t="s">
        <v>81</v>
      </c>
      <c r="F38" s="53">
        <v>183.0</v>
      </c>
      <c r="G38" s="54">
        <v>2.0</v>
      </c>
      <c r="H38" s="58" t="s">
        <v>555</v>
      </c>
      <c r="I38" s="47" t="s">
        <v>79</v>
      </c>
      <c r="J38" s="48">
        <v>8.0</v>
      </c>
      <c r="K38" s="55"/>
      <c r="L38" s="59"/>
      <c r="M38" s="60" t="s">
        <v>487</v>
      </c>
      <c r="N38" s="55" t="s">
        <v>555</v>
      </c>
      <c r="O38" s="55">
        <v>180000.0</v>
      </c>
      <c r="P38" t="e">
        <f>VLOOKUP(E38,'1_Зведений обсяг робіт на 2026'!D:D,1,0)</f>
        <v>#N/A</v>
      </c>
    </row>
    <row r="39" spans="8:8" ht="180.0" hidden="1">
      <c r="A39" s="56" t="s">
        <v>82</v>
      </c>
      <c r="B39" s="56">
        <v>4.0</v>
      </c>
      <c r="C39" s="56" t="s">
        <v>35</v>
      </c>
      <c r="D39" s="57" t="s">
        <v>33</v>
      </c>
      <c r="E39" s="57" t="s">
        <v>83</v>
      </c>
      <c r="F39" s="53">
        <v>148.4</v>
      </c>
      <c r="G39" s="54"/>
      <c r="H39" s="58" t="s">
        <v>84</v>
      </c>
      <c r="I39" s="47" t="s">
        <v>82</v>
      </c>
      <c r="J39" s="48">
        <v>6.0</v>
      </c>
      <c r="K39" s="55"/>
      <c r="L39" s="59"/>
      <c r="M39" s="60" t="s">
        <v>487</v>
      </c>
      <c r="N39" s="55" t="s">
        <v>84</v>
      </c>
      <c r="O39" s="55">
        <v>45000.0</v>
      </c>
      <c r="P39" t="e">
        <f>VLOOKUP(E39,'1_Зведений обсяг робіт на 2026'!D:D,1,0)</f>
        <v>#N/A</v>
      </c>
    </row>
    <row r="40" spans="8:8" ht="180.0" hidden="1">
      <c r="A40" s="56" t="s">
        <v>85</v>
      </c>
      <c r="B40" s="56">
        <v>4.0</v>
      </c>
      <c r="C40" s="56" t="s">
        <v>35</v>
      </c>
      <c r="D40" s="57" t="s">
        <v>33</v>
      </c>
      <c r="E40" s="57" t="s">
        <v>86</v>
      </c>
      <c r="F40" s="53">
        <v>237.0</v>
      </c>
      <c r="G40" s="54">
        <v>2.0</v>
      </c>
      <c r="H40" s="58" t="s">
        <v>87</v>
      </c>
      <c r="I40" s="47"/>
      <c r="J40" s="48">
        <v>2.0</v>
      </c>
      <c r="K40" s="55"/>
      <c r="L40" s="59"/>
      <c r="M40" s="60" t="s">
        <v>487</v>
      </c>
      <c r="N40" s="55" t="s">
        <v>87</v>
      </c>
      <c r="O40" s="47">
        <v>25000.0</v>
      </c>
      <c r="P40" t="e">
        <f>VLOOKUP(E40,'1_Зведений обсяг робіт на 2026'!D:D,1,0)</f>
        <v>#N/A</v>
      </c>
    </row>
    <row r="41" spans="8:8" ht="180.0">
      <c r="A41" s="56" t="s">
        <v>88</v>
      </c>
      <c r="B41" s="56">
        <v>4.0</v>
      </c>
      <c r="C41" s="56" t="s">
        <v>35</v>
      </c>
      <c r="D41" s="57" t="s">
        <v>33</v>
      </c>
      <c r="E41" s="57" t="s">
        <v>556</v>
      </c>
      <c r="F41" s="53">
        <v>131.8</v>
      </c>
      <c r="G41" s="54">
        <v>5.0</v>
      </c>
      <c r="H41" s="58" t="s">
        <v>89</v>
      </c>
      <c r="I41" s="47" t="s">
        <v>88</v>
      </c>
      <c r="J41" s="48">
        <v>5.0</v>
      </c>
      <c r="K41" s="55"/>
      <c r="L41" s="59"/>
      <c r="M41" s="60" t="s">
        <v>487</v>
      </c>
      <c r="N41" s="55" t="s">
        <v>89</v>
      </c>
      <c r="O41" s="55">
        <v>60000.0</v>
      </c>
      <c r="P41" t="e">
        <f>VLOOKUP(E41,'1_Зведений обсяг робіт на 2026'!D:D,1,0)</f>
        <v>#N/A</v>
      </c>
    </row>
    <row r="42" spans="8:8" ht="180.0" hidden="1">
      <c r="A42" s="56" t="s">
        <v>557</v>
      </c>
      <c r="B42" s="56">
        <v>4.0</v>
      </c>
      <c r="C42" s="56" t="s">
        <v>35</v>
      </c>
      <c r="D42" s="57" t="s">
        <v>33</v>
      </c>
      <c r="E42" s="57" t="s">
        <v>558</v>
      </c>
      <c r="F42" s="53">
        <v>165.5</v>
      </c>
      <c r="G42" s="54"/>
      <c r="H42" s="58" t="s">
        <v>526</v>
      </c>
      <c r="I42" s="47"/>
      <c r="J42" s="48"/>
      <c r="K42" s="55"/>
      <c r="L42" s="59"/>
      <c r="M42" s="60" t="s">
        <v>487</v>
      </c>
      <c r="N42" s="55" t="s">
        <v>526</v>
      </c>
      <c r="O42" s="47"/>
      <c r="P42" t="e">
        <f>VLOOKUP(E42,'1_Зведений обсяг робіт на 2026'!D:D,1,0)</f>
        <v>#N/A</v>
      </c>
    </row>
    <row r="43" spans="8:8" ht="180.0">
      <c r="A43" s="56" t="s">
        <v>559</v>
      </c>
      <c r="B43" s="56">
        <v>4.0</v>
      </c>
      <c r="C43" s="56" t="s">
        <v>8</v>
      </c>
      <c r="D43" s="57" t="s">
        <v>560</v>
      </c>
      <c r="E43" s="57" t="s">
        <v>561</v>
      </c>
      <c r="F43" s="53">
        <v>78.3</v>
      </c>
      <c r="G43" s="54"/>
      <c r="H43" s="58" t="s">
        <v>562</v>
      </c>
      <c r="I43" s="47" t="s">
        <v>559</v>
      </c>
      <c r="J43" s="48">
        <v>7.0</v>
      </c>
      <c r="K43" s="55"/>
      <c r="L43" s="59"/>
      <c r="M43" s="60" t="s">
        <v>487</v>
      </c>
      <c r="N43" s="55" t="s">
        <v>563</v>
      </c>
      <c r="O43" s="47">
        <v>220000.0</v>
      </c>
      <c r="P43" t="e">
        <f>VLOOKUP(E43,'1_Зведений обсяг робіт на 2026'!D:D,1,0)</f>
        <v>#N/A</v>
      </c>
    </row>
    <row r="44" spans="8:8" ht="180.0">
      <c r="A44" s="56" t="s">
        <v>90</v>
      </c>
      <c r="B44" s="56">
        <v>4.0</v>
      </c>
      <c r="C44" s="56" t="s">
        <v>35</v>
      </c>
      <c r="D44" s="57" t="s">
        <v>91</v>
      </c>
      <c r="E44" s="57" t="s">
        <v>92</v>
      </c>
      <c r="F44" s="53">
        <v>128.87</v>
      </c>
      <c r="G44" s="54"/>
      <c r="H44" s="58" t="s">
        <v>564</v>
      </c>
      <c r="I44" s="47" t="s">
        <v>90</v>
      </c>
      <c r="J44" s="48">
        <v>8.0</v>
      </c>
      <c r="K44" s="55"/>
      <c r="L44" s="59"/>
      <c r="M44" s="60" t="s">
        <v>487</v>
      </c>
      <c r="N44" s="55" t="s">
        <v>565</v>
      </c>
      <c r="O44" s="47"/>
      <c r="P44" t="e">
        <f>VLOOKUP(E44,'1_Зведений обсяг робіт на 2026'!D:D,1,0)</f>
        <v>#N/A</v>
      </c>
    </row>
    <row r="45" spans="8:8" ht="180.0" hidden="1">
      <c r="A45" s="56" t="s">
        <v>566</v>
      </c>
      <c r="B45" s="56">
        <v>4.0</v>
      </c>
      <c r="C45" s="56" t="s">
        <v>35</v>
      </c>
      <c r="D45" s="57" t="s">
        <v>567</v>
      </c>
      <c r="E45" s="57" t="s">
        <v>568</v>
      </c>
      <c r="F45" s="53">
        <v>68.4</v>
      </c>
      <c r="G45" s="54"/>
      <c r="H45" s="58" t="s">
        <v>526</v>
      </c>
      <c r="I45" s="47"/>
      <c r="J45" s="48"/>
      <c r="K45" s="55"/>
      <c r="L45" s="59"/>
      <c r="M45" s="60" t="s">
        <v>487</v>
      </c>
      <c r="N45" s="59" t="s">
        <v>526</v>
      </c>
      <c r="O45" s="47"/>
      <c r="P45" t="e">
        <f>VLOOKUP(E45,'1_Зведений обсяг робіт на 2026'!D:D,1,0)</f>
        <v>#N/A</v>
      </c>
    </row>
    <row r="46" spans="8:8" ht="180.0" hidden="1">
      <c r="A46" s="56" t="s">
        <v>93</v>
      </c>
      <c r="B46" s="56">
        <v>4.0</v>
      </c>
      <c r="C46" s="56" t="s">
        <v>35</v>
      </c>
      <c r="D46" s="57" t="s">
        <v>94</v>
      </c>
      <c r="E46" s="57" t="s">
        <v>95</v>
      </c>
      <c r="F46" s="53">
        <v>133.2</v>
      </c>
      <c r="G46" s="54"/>
      <c r="H46" s="58" t="s">
        <v>96</v>
      </c>
      <c r="I46" s="47"/>
      <c r="J46" s="48">
        <v>9.0</v>
      </c>
      <c r="K46" s="55"/>
      <c r="L46" s="59"/>
      <c r="M46" s="60" t="s">
        <v>487</v>
      </c>
      <c r="N46" s="55" t="s">
        <v>96</v>
      </c>
      <c r="O46" s="47">
        <v>170000.0</v>
      </c>
      <c r="P46" t="e">
        <f>VLOOKUP(E46,'1_Зведений обсяг робіт на 2026'!D:D,1,0)</f>
        <v>#N/A</v>
      </c>
    </row>
    <row r="47" spans="8:8" ht="180.0" hidden="1">
      <c r="A47" s="56" t="s">
        <v>430</v>
      </c>
      <c r="B47" s="56">
        <v>4.0</v>
      </c>
      <c r="C47" s="56" t="s">
        <v>8</v>
      </c>
      <c r="D47" s="57" t="s">
        <v>431</v>
      </c>
      <c r="E47" s="57" t="s">
        <v>432</v>
      </c>
      <c r="F47" s="53">
        <v>92.2</v>
      </c>
      <c r="G47" s="54">
        <v>4.0</v>
      </c>
      <c r="H47" s="58" t="s">
        <v>569</v>
      </c>
      <c r="I47" s="47" t="s">
        <v>430</v>
      </c>
      <c r="J47" s="48">
        <v>4.0</v>
      </c>
      <c r="K47" s="55"/>
      <c r="L47" s="59"/>
      <c r="M47" s="60" t="s">
        <v>487</v>
      </c>
      <c r="N47" s="55" t="s">
        <v>569</v>
      </c>
      <c r="O47" s="47">
        <v>230000.0</v>
      </c>
      <c r="P47" t="e">
        <f>VLOOKUP(E47,'1_Зведений обсяг робіт на 2026'!D:D,1,0)</f>
        <v>#N/A</v>
      </c>
    </row>
    <row r="48" spans="8:8" ht="180.0" hidden="1">
      <c r="A48" s="56" t="s">
        <v>10</v>
      </c>
      <c r="B48" s="56">
        <v>4.0</v>
      </c>
      <c r="C48" s="56" t="s">
        <v>8</v>
      </c>
      <c r="D48" s="57" t="s">
        <v>11</v>
      </c>
      <c r="E48" s="57" t="s">
        <v>12</v>
      </c>
      <c r="F48" s="53">
        <v>568.8</v>
      </c>
      <c r="G48" s="54">
        <v>3.0</v>
      </c>
      <c r="H48" s="58" t="s">
        <v>13</v>
      </c>
      <c r="I48" s="47" t="s">
        <v>10</v>
      </c>
      <c r="J48" s="48">
        <v>3.0</v>
      </c>
      <c r="K48" s="55"/>
      <c r="L48" s="59"/>
      <c r="M48" s="60" t="s">
        <v>487</v>
      </c>
      <c r="N48" s="55" t="s">
        <v>13</v>
      </c>
      <c r="O48" s="47">
        <v>145000.0</v>
      </c>
      <c r="P48" t="e">
        <f>VLOOKUP(E48,'1_Зведений обсяг робіт на 2026'!D:D,1,0)</f>
        <v>#N/A</v>
      </c>
    </row>
    <row r="49" spans="8:8" ht="180.0">
      <c r="A49" s="56" t="s">
        <v>570</v>
      </c>
      <c r="B49" s="56">
        <v>4.0</v>
      </c>
      <c r="C49" s="56" t="s">
        <v>35</v>
      </c>
      <c r="D49" s="57" t="s">
        <v>571</v>
      </c>
      <c r="E49" s="57" t="s">
        <v>572</v>
      </c>
      <c r="F49" s="53">
        <v>71.7</v>
      </c>
      <c r="G49" s="54">
        <v>1.0</v>
      </c>
      <c r="H49" s="58" t="s">
        <v>573</v>
      </c>
      <c r="I49" s="47" t="s">
        <v>570</v>
      </c>
      <c r="J49" s="48">
        <v>1.0</v>
      </c>
      <c r="K49" s="55"/>
      <c r="L49" s="59"/>
      <c r="M49" s="60" t="s">
        <v>487</v>
      </c>
      <c r="N49" s="55" t="s">
        <v>573</v>
      </c>
      <c r="O49" s="47">
        <v>390000.0</v>
      </c>
      <c r="P49" t="e">
        <f>VLOOKUP(E49,'1_Зведений обсяг робіт на 2026'!D:D,1,0)</f>
        <v>#N/A</v>
      </c>
    </row>
    <row r="50" spans="8:8" ht="180.0" hidden="1">
      <c r="A50" s="56" t="s">
        <v>97</v>
      </c>
      <c r="B50" s="56">
        <v>5.0</v>
      </c>
      <c r="C50" s="56" t="s">
        <v>8</v>
      </c>
      <c r="D50" s="57" t="s">
        <v>98</v>
      </c>
      <c r="E50" s="57" t="s">
        <v>14</v>
      </c>
      <c r="F50" s="53">
        <v>1260.4</v>
      </c>
      <c r="G50" s="54">
        <v>1.0</v>
      </c>
      <c r="H50" s="58" t="s">
        <v>99</v>
      </c>
      <c r="I50" s="47" t="s">
        <v>97</v>
      </c>
      <c r="J50" s="48">
        <v>1.0</v>
      </c>
      <c r="K50" s="55"/>
      <c r="L50" s="59"/>
      <c r="M50" s="60" t="s">
        <v>487</v>
      </c>
      <c r="N50" s="59"/>
      <c r="O50" s="63">
        <v>1600000.0</v>
      </c>
      <c r="P50" t="e">
        <f>VLOOKUP(E50,'1_Зведений обсяг робіт на 2026'!D:D,1,0)</f>
        <v>#N/A</v>
      </c>
    </row>
    <row r="51" spans="8:8" ht="180.0" hidden="1">
      <c r="A51" s="56" t="s">
        <v>100</v>
      </c>
      <c r="B51" s="56">
        <v>5.0</v>
      </c>
      <c r="C51" s="56" t="s">
        <v>35</v>
      </c>
      <c r="D51" s="57" t="s">
        <v>101</v>
      </c>
      <c r="E51" s="57" t="s">
        <v>102</v>
      </c>
      <c r="F51" s="53">
        <v>60.8</v>
      </c>
      <c r="G51" s="54">
        <v>4.0</v>
      </c>
      <c r="H51" s="58" t="s">
        <v>103</v>
      </c>
      <c r="I51" s="47"/>
      <c r="J51" s="48">
        <v>8.0</v>
      </c>
      <c r="K51" s="55"/>
      <c r="L51" s="59"/>
      <c r="M51" s="60" t="s">
        <v>487</v>
      </c>
      <c r="N51" s="59"/>
      <c r="O51" s="63">
        <v>150000.0</v>
      </c>
      <c r="P51" t="e">
        <f>VLOOKUP(E51,'1_Зведений обсяг робіт на 2026'!D:D,1,0)</f>
        <v>#N/A</v>
      </c>
    </row>
    <row r="52" spans="8:8" ht="180.0" hidden="1">
      <c r="A52" s="56" t="s">
        <v>104</v>
      </c>
      <c r="B52" s="56">
        <v>5.0</v>
      </c>
      <c r="C52" s="56" t="s">
        <v>8</v>
      </c>
      <c r="D52" s="57" t="s">
        <v>105</v>
      </c>
      <c r="E52" s="57" t="s">
        <v>106</v>
      </c>
      <c r="F52" s="53">
        <v>107.6</v>
      </c>
      <c r="G52" s="54">
        <v>5.0</v>
      </c>
      <c r="H52" s="58" t="s">
        <v>107</v>
      </c>
      <c r="I52" s="47"/>
      <c r="J52" s="48">
        <v>7.0</v>
      </c>
      <c r="K52" s="55"/>
      <c r="L52" s="59"/>
      <c r="M52" s="60" t="s">
        <v>487</v>
      </c>
      <c r="N52" s="59"/>
      <c r="O52" s="63">
        <v>190000.0</v>
      </c>
      <c r="P52" t="e">
        <f>VLOOKUP(E52,'1_Зведений обсяг робіт на 2026'!D:D,1,0)</f>
        <v>#N/A</v>
      </c>
    </row>
    <row r="53" spans="8:8" ht="180.0" hidden="1">
      <c r="A53" s="56" t="s">
        <v>108</v>
      </c>
      <c r="B53" s="56">
        <v>5.0</v>
      </c>
      <c r="C53" s="56" t="s">
        <v>35</v>
      </c>
      <c r="D53" s="57" t="s">
        <v>98</v>
      </c>
      <c r="E53" s="57" t="s">
        <v>109</v>
      </c>
      <c r="F53" s="53">
        <v>83.0</v>
      </c>
      <c r="G53" s="54">
        <v>2.0</v>
      </c>
      <c r="H53" s="58" t="s">
        <v>110</v>
      </c>
      <c r="I53" s="47" t="s">
        <v>108</v>
      </c>
      <c r="J53" s="48">
        <v>2.0</v>
      </c>
      <c r="K53" s="55"/>
      <c r="L53" s="59"/>
      <c r="M53" s="60" t="s">
        <v>487</v>
      </c>
      <c r="N53" s="59"/>
      <c r="O53" s="63">
        <v>30000.0</v>
      </c>
      <c r="P53" t="e">
        <f>VLOOKUP(E53,'1_Зведений обсяг робіт на 2026'!D:D,1,0)</f>
        <v>#N/A</v>
      </c>
    </row>
    <row r="54" spans="8:8" ht="180.0" hidden="1">
      <c r="A54" s="56" t="s">
        <v>111</v>
      </c>
      <c r="B54" s="56">
        <v>5.0</v>
      </c>
      <c r="C54" s="56" t="s">
        <v>35</v>
      </c>
      <c r="D54" s="57" t="s">
        <v>98</v>
      </c>
      <c r="E54" s="57" t="s">
        <v>112</v>
      </c>
      <c r="F54" s="53">
        <v>79.3</v>
      </c>
      <c r="G54" s="54">
        <v>3.0</v>
      </c>
      <c r="H54" s="58" t="s">
        <v>107</v>
      </c>
      <c r="I54" s="47"/>
      <c r="J54" s="48">
        <v>4.0</v>
      </c>
      <c r="K54" s="64"/>
      <c r="L54" s="65"/>
      <c r="M54" s="60" t="s">
        <v>487</v>
      </c>
      <c r="N54" s="65"/>
      <c r="O54" s="63">
        <v>160000.0</v>
      </c>
      <c r="P54" t="e">
        <f>VLOOKUP(E54,'1_Зведений обсяг робіт на 2026'!D:D,1,0)</f>
        <v>#N/A</v>
      </c>
    </row>
    <row r="55" spans="8:8" ht="180.0" hidden="1">
      <c r="A55" s="56" t="s">
        <v>113</v>
      </c>
      <c r="B55" s="56">
        <v>5.0</v>
      </c>
      <c r="C55" s="56" t="s">
        <v>35</v>
      </c>
      <c r="D55" s="57" t="s">
        <v>98</v>
      </c>
      <c r="E55" s="57" t="s">
        <v>114</v>
      </c>
      <c r="F55" s="53">
        <v>181.1</v>
      </c>
      <c r="G55" s="54">
        <v>2.0</v>
      </c>
      <c r="H55" s="58" t="s">
        <v>115</v>
      </c>
      <c r="I55" s="47" t="s">
        <v>113</v>
      </c>
      <c r="J55" s="48">
        <v>3.0</v>
      </c>
      <c r="K55" s="64"/>
      <c r="L55" s="65"/>
      <c r="M55" s="60" t="s">
        <v>487</v>
      </c>
      <c r="N55" s="65"/>
      <c r="O55" s="63">
        <v>225000.0</v>
      </c>
      <c r="P55" t="e">
        <f>VLOOKUP(E55,'1_Зведений обсяг робіт на 2026'!D:D,1,0)</f>
        <v>#N/A</v>
      </c>
    </row>
    <row r="56" spans="8:8" ht="180.0" hidden="1">
      <c r="A56" s="56" t="s">
        <v>116</v>
      </c>
      <c r="B56" s="56">
        <v>5.0</v>
      </c>
      <c r="C56" s="56" t="s">
        <v>35</v>
      </c>
      <c r="D56" s="57" t="s">
        <v>117</v>
      </c>
      <c r="E56" s="57" t="s">
        <v>118</v>
      </c>
      <c r="F56" s="53">
        <v>173.2</v>
      </c>
      <c r="G56" s="54">
        <v>3.0</v>
      </c>
      <c r="H56" s="58" t="s">
        <v>574</v>
      </c>
      <c r="I56" s="47" t="s">
        <v>116</v>
      </c>
      <c r="J56" s="48">
        <v>5.0</v>
      </c>
      <c r="K56" s="55"/>
      <c r="L56" s="59"/>
      <c r="M56" s="60" t="s">
        <v>487</v>
      </c>
      <c r="N56" s="59"/>
      <c r="O56" s="63">
        <v>185000.0</v>
      </c>
      <c r="P56" t="e">
        <f>VLOOKUP(E56,'1_Зведений обсяг робіт на 2026'!D:D,1,0)</f>
        <v>#N/A</v>
      </c>
    </row>
    <row r="57" spans="8:8" ht="180.0" hidden="1">
      <c r="A57" s="56" t="s">
        <v>15</v>
      </c>
      <c r="B57" s="56">
        <v>5.0</v>
      </c>
      <c r="C57" s="56" t="s">
        <v>8</v>
      </c>
      <c r="D57" s="57" t="s">
        <v>16</v>
      </c>
      <c r="E57" s="57" t="s">
        <v>14</v>
      </c>
      <c r="F57" s="53">
        <v>656.9</v>
      </c>
      <c r="G57" s="54">
        <v>4.0</v>
      </c>
      <c r="H57" s="58" t="s">
        <v>17</v>
      </c>
      <c r="I57" s="47" t="s">
        <v>15</v>
      </c>
      <c r="J57" s="48">
        <v>6.0</v>
      </c>
      <c r="K57" s="55"/>
      <c r="L57" s="65"/>
      <c r="M57" s="60" t="s">
        <v>487</v>
      </c>
      <c r="N57" s="65"/>
      <c r="O57" s="66">
        <v>195000.0</v>
      </c>
      <c r="P57" t="e">
        <f>VLOOKUP(E57,'1_Зведений обсяг робіт на 2026'!D:D,1,0)</f>
        <v>#N/A</v>
      </c>
    </row>
    <row r="58" spans="8:8" ht="156.0" hidden="1">
      <c r="A58" s="56" t="s">
        <v>119</v>
      </c>
      <c r="B58" s="56">
        <v>6.0</v>
      </c>
      <c r="C58" s="56" t="s">
        <v>8</v>
      </c>
      <c r="D58" s="57" t="s">
        <v>120</v>
      </c>
      <c r="E58" s="57" t="s">
        <v>121</v>
      </c>
      <c r="F58" s="53">
        <v>1077.8</v>
      </c>
      <c r="G58" s="54">
        <v>1.0</v>
      </c>
      <c r="H58" s="58" t="s">
        <v>575</v>
      </c>
      <c r="I58" s="47" t="s">
        <v>119</v>
      </c>
      <c r="J58" s="48">
        <v>1.0</v>
      </c>
      <c r="K58" s="55"/>
      <c r="L58" s="59"/>
      <c r="M58" s="60" t="s">
        <v>576</v>
      </c>
      <c r="N58" s="59"/>
      <c r="O58" s="63">
        <v>120000.0</v>
      </c>
      <c r="P58" t="e">
        <f>VLOOKUP(E58,'1_Зведений обсяг робіт на 2026'!D:D,1,0)</f>
        <v>#N/A</v>
      </c>
    </row>
    <row r="59" spans="8:8" ht="156.0" hidden="1">
      <c r="A59" s="56" t="s">
        <v>122</v>
      </c>
      <c r="B59" s="56">
        <v>6.0</v>
      </c>
      <c r="C59" s="56" t="s">
        <v>8</v>
      </c>
      <c r="D59" s="57" t="s">
        <v>120</v>
      </c>
      <c r="E59" s="57" t="s">
        <v>123</v>
      </c>
      <c r="F59" s="53">
        <v>41.6</v>
      </c>
      <c r="G59" s="54">
        <v>4.0</v>
      </c>
      <c r="H59" s="58" t="s">
        <v>124</v>
      </c>
      <c r="I59" s="47"/>
      <c r="J59" s="48">
        <v>5.0</v>
      </c>
      <c r="K59" s="55"/>
      <c r="L59" s="59"/>
      <c r="M59" s="60" t="s">
        <v>576</v>
      </c>
      <c r="N59" s="59"/>
      <c r="O59" s="63">
        <v>105000.0</v>
      </c>
      <c r="P59" t="e">
        <f>VLOOKUP(E59,'1_Зведений обсяг робіт на 2026'!D:D,1,0)</f>
        <v>#N/A</v>
      </c>
    </row>
    <row r="60" spans="8:8" ht="156.0" hidden="1">
      <c r="A60" s="56" t="s">
        <v>125</v>
      </c>
      <c r="B60" s="56">
        <v>6.0</v>
      </c>
      <c r="C60" s="56" t="s">
        <v>8</v>
      </c>
      <c r="D60" s="57" t="s">
        <v>126</v>
      </c>
      <c r="E60" s="57" t="s">
        <v>127</v>
      </c>
      <c r="F60" s="53">
        <v>133.5</v>
      </c>
      <c r="G60" s="54">
        <v>5.0</v>
      </c>
      <c r="H60" s="58" t="s">
        <v>128</v>
      </c>
      <c r="I60" s="47" t="s">
        <v>125</v>
      </c>
      <c r="J60" s="48">
        <v>6.0</v>
      </c>
      <c r="K60" s="55"/>
      <c r="L60" s="59"/>
      <c r="M60" s="60" t="s">
        <v>576</v>
      </c>
      <c r="N60" s="59"/>
      <c r="O60" s="63">
        <v>515000.0</v>
      </c>
      <c r="P60" t="e">
        <f>VLOOKUP(E60,'1_Зведений обсяг робіт на 2026'!D:D,1,0)</f>
        <v>#N/A</v>
      </c>
    </row>
    <row r="61" spans="8:8" ht="156.0" hidden="1">
      <c r="A61" s="56" t="s">
        <v>577</v>
      </c>
      <c r="B61" s="56">
        <v>6.0</v>
      </c>
      <c r="C61" s="56" t="s">
        <v>8</v>
      </c>
      <c r="D61" s="57" t="s">
        <v>578</v>
      </c>
      <c r="E61" s="57" t="s">
        <v>579</v>
      </c>
      <c r="F61" s="53">
        <v>226.1</v>
      </c>
      <c r="G61" s="54"/>
      <c r="H61" s="58"/>
      <c r="I61" s="47"/>
      <c r="J61" s="48"/>
      <c r="K61" s="55"/>
      <c r="L61" s="65"/>
      <c r="M61" s="60" t="s">
        <v>576</v>
      </c>
      <c r="N61" s="65"/>
      <c r="O61" s="63"/>
      <c r="P61" t="e">
        <f>VLOOKUP(E61,'1_Зведений обсяг робіт на 2026'!D:D,1,0)</f>
        <v>#N/A</v>
      </c>
    </row>
    <row r="62" spans="8:8" ht="156.0" hidden="1">
      <c r="A62" s="56" t="s">
        <v>129</v>
      </c>
      <c r="B62" s="56">
        <v>6.0</v>
      </c>
      <c r="C62" s="56" t="s">
        <v>35</v>
      </c>
      <c r="D62" s="57" t="s">
        <v>120</v>
      </c>
      <c r="E62" s="57" t="s">
        <v>130</v>
      </c>
      <c r="F62" s="53">
        <v>126.5</v>
      </c>
      <c r="G62" s="54">
        <v>7.0</v>
      </c>
      <c r="H62" s="58" t="s">
        <v>131</v>
      </c>
      <c r="I62" s="47" t="s">
        <v>129</v>
      </c>
      <c r="J62" s="48">
        <v>8.0</v>
      </c>
      <c r="K62" s="55"/>
      <c r="L62" s="59"/>
      <c r="M62" s="60" t="s">
        <v>576</v>
      </c>
      <c r="N62" s="59"/>
      <c r="O62" s="63">
        <v>30000.0</v>
      </c>
      <c r="P62" t="e">
        <f>VLOOKUP(E62,'1_Зведений обсяг робіт на 2026'!D:D,1,0)</f>
        <v>#N/A</v>
      </c>
    </row>
    <row r="63" spans="8:8" ht="156.0" hidden="1">
      <c r="A63" s="56" t="s">
        <v>580</v>
      </c>
      <c r="B63" s="56">
        <v>6.0</v>
      </c>
      <c r="C63" s="56" t="s">
        <v>35</v>
      </c>
      <c r="D63" s="57" t="s">
        <v>120</v>
      </c>
      <c r="E63" s="57" t="s">
        <v>581</v>
      </c>
      <c r="F63" s="53">
        <v>160.7</v>
      </c>
      <c r="G63" s="54" t="s">
        <v>582</v>
      </c>
      <c r="H63" s="58" t="s">
        <v>583</v>
      </c>
      <c r="I63" s="47"/>
      <c r="J63" s="48"/>
      <c r="K63" s="47"/>
      <c r="L63" s="65"/>
      <c r="M63" s="60" t="s">
        <v>576</v>
      </c>
      <c r="N63" s="65"/>
      <c r="O63" s="63"/>
      <c r="P63" t="e">
        <f>VLOOKUP(E63,'1_Зведений обсяг робіт на 2026'!D:D,1,0)</f>
        <v>#N/A</v>
      </c>
    </row>
    <row r="64" spans="8:8" ht="156.0" hidden="1">
      <c r="A64" s="56" t="s">
        <v>132</v>
      </c>
      <c r="B64" s="56">
        <v>6.0</v>
      </c>
      <c r="C64" s="56" t="s">
        <v>35</v>
      </c>
      <c r="D64" s="57" t="s">
        <v>120</v>
      </c>
      <c r="E64" s="57" t="s">
        <v>133</v>
      </c>
      <c r="F64" s="53">
        <v>92.0</v>
      </c>
      <c r="G64" s="54">
        <v>1.0</v>
      </c>
      <c r="H64" s="58" t="s">
        <v>134</v>
      </c>
      <c r="I64" s="47" t="s">
        <v>132</v>
      </c>
      <c r="J64" s="48">
        <v>2.0</v>
      </c>
      <c r="K64" s="55"/>
      <c r="L64" s="59"/>
      <c r="M64" s="60" t="s">
        <v>576</v>
      </c>
      <c r="N64" s="59"/>
      <c r="O64" s="63">
        <v>45000.0</v>
      </c>
      <c r="P64" t="e">
        <f>VLOOKUP(E64,'1_Зведений обсяг робіт на 2026'!D:D,1,0)</f>
        <v>#N/A</v>
      </c>
    </row>
    <row r="65" spans="8:8" ht="156.0" hidden="1">
      <c r="A65" s="56" t="s">
        <v>135</v>
      </c>
      <c r="B65" s="56">
        <v>6.0</v>
      </c>
      <c r="C65" s="56" t="s">
        <v>8</v>
      </c>
      <c r="D65" s="57" t="s">
        <v>136</v>
      </c>
      <c r="E65" s="57" t="s">
        <v>137</v>
      </c>
      <c r="F65" s="53">
        <v>352.9</v>
      </c>
      <c r="G65" s="54">
        <v>3.0</v>
      </c>
      <c r="H65" s="58"/>
      <c r="I65" s="47" t="s">
        <v>135</v>
      </c>
      <c r="J65" s="48">
        <v>4.0</v>
      </c>
      <c r="K65" s="58"/>
      <c r="L65" s="59"/>
      <c r="M65" s="60" t="s">
        <v>576</v>
      </c>
      <c r="N65" s="59"/>
      <c r="O65" s="63"/>
      <c r="P65" t="e">
        <f>VLOOKUP(E65,'1_Зведений обсяг робіт на 2026'!D:D,1,0)</f>
        <v>#N/A</v>
      </c>
    </row>
    <row r="66" spans="8:8" ht="156.0" hidden="1">
      <c r="A66" s="56" t="s">
        <v>138</v>
      </c>
      <c r="B66" s="56">
        <v>6.0</v>
      </c>
      <c r="C66" s="56" t="s">
        <v>35</v>
      </c>
      <c r="D66" s="57" t="s">
        <v>139</v>
      </c>
      <c r="E66" s="57" t="s">
        <v>140</v>
      </c>
      <c r="F66" s="53">
        <v>163.7</v>
      </c>
      <c r="G66" s="54">
        <v>2.0</v>
      </c>
      <c r="H66" s="58" t="s">
        <v>141</v>
      </c>
      <c r="I66" s="47"/>
      <c r="J66" s="48">
        <v>3.0</v>
      </c>
      <c r="K66" s="55"/>
      <c r="L66" s="59"/>
      <c r="M66" s="60" t="s">
        <v>576</v>
      </c>
      <c r="N66" s="59"/>
      <c r="O66" s="63">
        <v>300000.0</v>
      </c>
      <c r="P66" t="e">
        <f>VLOOKUP(E66,'1_Зведений обсяг робіт на 2026'!D:D,1,0)</f>
        <v>#N/A</v>
      </c>
    </row>
    <row r="67" spans="8:8" ht="36.0" hidden="1">
      <c r="A67" s="56" t="s">
        <v>142</v>
      </c>
      <c r="B67" s="56">
        <v>6.0</v>
      </c>
      <c r="C67" s="56" t="s">
        <v>8</v>
      </c>
      <c r="D67" s="57" t="s">
        <v>143</v>
      </c>
      <c r="E67" s="57" t="s">
        <v>144</v>
      </c>
      <c r="F67" s="53">
        <v>955.3</v>
      </c>
      <c r="G67" s="54">
        <v>6.0</v>
      </c>
      <c r="H67" s="58" t="s">
        <v>584</v>
      </c>
      <c r="I67" s="47" t="s">
        <v>142</v>
      </c>
      <c r="J67" s="48">
        <v>7.0</v>
      </c>
      <c r="K67" s="55"/>
      <c r="L67" s="67"/>
      <c r="M67" s="67"/>
      <c r="N67" s="67" t="s">
        <v>585</v>
      </c>
      <c r="O67" s="63">
        <v>0.0</v>
      </c>
      <c r="P67" t="e">
        <f>VLOOKUP(E67,'1_Зведений обсяг робіт на 2026'!D:D,1,0)</f>
        <v>#N/A</v>
      </c>
    </row>
    <row r="68" spans="8:8" ht="48.0" hidden="1">
      <c r="A68" s="56" t="s">
        <v>145</v>
      </c>
      <c r="B68" s="56">
        <v>7.0</v>
      </c>
      <c r="C68" s="56" t="s">
        <v>8</v>
      </c>
      <c r="D68" s="57" t="s">
        <v>146</v>
      </c>
      <c r="E68" s="57" t="s">
        <v>147</v>
      </c>
      <c r="F68" s="53">
        <v>613.6</v>
      </c>
      <c r="G68" s="54">
        <v>3.0</v>
      </c>
      <c r="H68" s="58" t="s">
        <v>148</v>
      </c>
      <c r="I68" s="47" t="s">
        <v>145</v>
      </c>
      <c r="J68" s="54">
        <v>3.0</v>
      </c>
      <c r="K68" s="55"/>
      <c r="L68" s="59"/>
      <c r="M68" s="68" t="s">
        <v>586</v>
      </c>
      <c r="N68" s="59"/>
      <c r="O68" s="63">
        <v>250000.0</v>
      </c>
      <c r="P68" t="e">
        <f>VLOOKUP(E68,'1_Зведений обсяг робіт на 2026'!D:D,1,0)</f>
        <v>#N/A</v>
      </c>
    </row>
    <row r="69" spans="8:8" ht="48.0" hidden="1">
      <c r="A69" s="56" t="s">
        <v>149</v>
      </c>
      <c r="B69" s="56">
        <v>7.0</v>
      </c>
      <c r="C69" s="56" t="s">
        <v>8</v>
      </c>
      <c r="D69" s="57" t="s">
        <v>150</v>
      </c>
      <c r="E69" s="57" t="s">
        <v>151</v>
      </c>
      <c r="F69" s="53">
        <v>92.7</v>
      </c>
      <c r="G69" s="54">
        <v>4.0</v>
      </c>
      <c r="H69" s="58" t="s">
        <v>587</v>
      </c>
      <c r="I69" s="47"/>
      <c r="J69" s="54">
        <v>4.0</v>
      </c>
      <c r="K69" s="55"/>
      <c r="L69" s="59"/>
      <c r="M69" s="68" t="s">
        <v>586</v>
      </c>
      <c r="N69" s="59"/>
      <c r="O69" s="63">
        <v>360000.0</v>
      </c>
      <c r="P69" t="e">
        <f>VLOOKUP(E69,'1_Зведений обсяг робіт на 2026'!D:D,1,0)</f>
        <v>#N/A</v>
      </c>
    </row>
    <row r="70" spans="8:8" ht="48.0" hidden="1">
      <c r="A70" s="56" t="s">
        <v>152</v>
      </c>
      <c r="B70" s="56">
        <v>7.0</v>
      </c>
      <c r="C70" s="56" t="s">
        <v>8</v>
      </c>
      <c r="D70" s="57" t="s">
        <v>153</v>
      </c>
      <c r="E70" s="57" t="s">
        <v>588</v>
      </c>
      <c r="F70" s="53">
        <v>1374.0</v>
      </c>
      <c r="G70" s="54">
        <v>1.0</v>
      </c>
      <c r="H70" s="58" t="s">
        <v>589</v>
      </c>
      <c r="I70" s="47" t="s">
        <v>152</v>
      </c>
      <c r="J70" s="54">
        <v>1.0</v>
      </c>
      <c r="K70" s="55"/>
      <c r="L70" s="59"/>
      <c r="M70" s="68" t="s">
        <v>586</v>
      </c>
      <c r="N70" s="59"/>
      <c r="O70" s="63">
        <v>265000.0</v>
      </c>
      <c r="P70" t="e">
        <f>VLOOKUP(E70,'1_Зведений обсяг робіт на 2026'!D:D,1,0)</f>
        <v>#N/A</v>
      </c>
    </row>
    <row r="71" spans="8:8" ht="48.0" hidden="1">
      <c r="A71" s="56" t="s">
        <v>154</v>
      </c>
      <c r="B71" s="56">
        <v>7.0</v>
      </c>
      <c r="C71" s="56" t="s">
        <v>35</v>
      </c>
      <c r="D71" s="57" t="s">
        <v>155</v>
      </c>
      <c r="E71" s="57" t="s">
        <v>156</v>
      </c>
      <c r="F71" s="53">
        <v>122.6</v>
      </c>
      <c r="G71" s="54">
        <v>2.0</v>
      </c>
      <c r="H71" s="58" t="s">
        <v>157</v>
      </c>
      <c r="I71" s="47"/>
      <c r="J71" s="54">
        <v>2.0</v>
      </c>
      <c r="K71" s="55"/>
      <c r="L71" s="59"/>
      <c r="M71" s="68" t="s">
        <v>586</v>
      </c>
      <c r="N71" s="59"/>
      <c r="O71" s="63">
        <v>230000.0</v>
      </c>
      <c r="P71" t="e">
        <f>VLOOKUP(E71,'1_Зведений обсяг робіт на 2026'!D:D,1,0)</f>
        <v>#N/A</v>
      </c>
    </row>
    <row r="72" spans="8:8" ht="48.0" hidden="1">
      <c r="A72" s="56" t="s">
        <v>158</v>
      </c>
      <c r="B72" s="56">
        <v>7.0</v>
      </c>
      <c r="C72" s="56" t="s">
        <v>35</v>
      </c>
      <c r="D72" s="57" t="s">
        <v>153</v>
      </c>
      <c r="E72" s="57" t="s">
        <v>159</v>
      </c>
      <c r="F72" s="53">
        <v>138.6</v>
      </c>
      <c r="G72" s="54">
        <v>7.0</v>
      </c>
      <c r="H72" s="58" t="s">
        <v>160</v>
      </c>
      <c r="I72" s="47" t="s">
        <v>158</v>
      </c>
      <c r="J72" s="54">
        <v>7.0</v>
      </c>
      <c r="K72" s="55"/>
      <c r="L72" s="59"/>
      <c r="M72" s="68" t="s">
        <v>586</v>
      </c>
      <c r="N72" s="59"/>
      <c r="O72" s="63">
        <v>50000.0</v>
      </c>
      <c r="P72" t="e">
        <f>VLOOKUP(E72,'1_Зведений обсяг робіт на 2026'!D:D,1,0)</f>
        <v>#N/A</v>
      </c>
    </row>
    <row r="73" spans="8:8" ht="48.0" hidden="1">
      <c r="A73" s="56" t="s">
        <v>161</v>
      </c>
      <c r="B73" s="56">
        <v>7.0</v>
      </c>
      <c r="C73" s="56" t="s">
        <v>35</v>
      </c>
      <c r="D73" s="57" t="s">
        <v>162</v>
      </c>
      <c r="E73" s="57" t="s">
        <v>163</v>
      </c>
      <c r="F73" s="53">
        <v>85.5</v>
      </c>
      <c r="G73" s="54">
        <v>6.0</v>
      </c>
      <c r="H73" s="58" t="s">
        <v>590</v>
      </c>
      <c r="I73" s="47"/>
      <c r="J73" s="54">
        <v>6.0</v>
      </c>
      <c r="K73" s="55"/>
      <c r="L73" s="65"/>
      <c r="M73" s="68" t="s">
        <v>586</v>
      </c>
      <c r="N73" s="65"/>
      <c r="O73" s="63">
        <v>300000.0</v>
      </c>
      <c r="P73" t="e">
        <f>VLOOKUP(E73,'1_Зведений обсяг робіт на 2026'!D:D,1,0)</f>
        <v>#N/A</v>
      </c>
    </row>
    <row r="74" spans="8:8" ht="48.0" hidden="1">
      <c r="A74" s="56" t="s">
        <v>164</v>
      </c>
      <c r="B74" s="56">
        <v>7.0</v>
      </c>
      <c r="C74" s="56" t="s">
        <v>35</v>
      </c>
      <c r="D74" s="57" t="s">
        <v>165</v>
      </c>
      <c r="E74" s="57" t="s">
        <v>166</v>
      </c>
      <c r="F74" s="53">
        <v>278.0</v>
      </c>
      <c r="G74" s="54">
        <v>8.0</v>
      </c>
      <c r="H74" s="58" t="s">
        <v>167</v>
      </c>
      <c r="I74" s="47" t="s">
        <v>164</v>
      </c>
      <c r="J74" s="54">
        <v>8.0</v>
      </c>
      <c r="K74" s="55"/>
      <c r="L74" s="59"/>
      <c r="M74" s="68" t="s">
        <v>586</v>
      </c>
      <c r="N74" s="59"/>
      <c r="O74" s="63">
        <v>120000.0</v>
      </c>
      <c r="P74" t="e">
        <f>VLOOKUP(E74,'1_Зведений обсяг робіт на 2026'!D:D,1,0)</f>
        <v>#N/A</v>
      </c>
    </row>
    <row r="75" spans="8:8" ht="48.0" hidden="1">
      <c r="A75" s="56" t="s">
        <v>168</v>
      </c>
      <c r="B75" s="56">
        <v>7.0</v>
      </c>
      <c r="C75" s="56" t="s">
        <v>8</v>
      </c>
      <c r="D75" s="57" t="s">
        <v>169</v>
      </c>
      <c r="E75" s="57" t="s">
        <v>170</v>
      </c>
      <c r="F75" s="53">
        <v>354.9</v>
      </c>
      <c r="G75" s="54">
        <v>5.0</v>
      </c>
      <c r="H75" s="58" t="s">
        <v>591</v>
      </c>
      <c r="I75" s="47" t="s">
        <v>168</v>
      </c>
      <c r="J75" s="54">
        <v>5.0</v>
      </c>
      <c r="K75" s="47"/>
      <c r="L75" s="59"/>
      <c r="M75" s="68" t="s">
        <v>586</v>
      </c>
      <c r="N75" s="59"/>
      <c r="O75" s="63">
        <v>380000.0</v>
      </c>
      <c r="P75" t="e">
        <f>VLOOKUP(E75,'1_Зведений обсяг робіт на 2026'!D:D,1,0)</f>
        <v>#N/A</v>
      </c>
    </row>
    <row r="76" spans="8:8" ht="144.0" hidden="1">
      <c r="A76" s="56" t="s">
        <v>171</v>
      </c>
      <c r="B76" s="56">
        <v>8.0</v>
      </c>
      <c r="C76" s="56" t="s">
        <v>8</v>
      </c>
      <c r="D76" s="57" t="s">
        <v>172</v>
      </c>
      <c r="E76" s="57" t="s">
        <v>173</v>
      </c>
      <c r="F76" s="53">
        <v>1249.9</v>
      </c>
      <c r="G76" s="54">
        <v>1.0</v>
      </c>
      <c r="H76" s="58" t="s">
        <v>174</v>
      </c>
      <c r="I76" s="47"/>
      <c r="J76" s="54">
        <v>1.0</v>
      </c>
      <c r="K76" s="47"/>
      <c r="L76" s="59"/>
      <c r="M76" s="60" t="s">
        <v>592</v>
      </c>
      <c r="N76" s="59"/>
      <c r="O76" s="63">
        <v>280000.0</v>
      </c>
      <c r="P76" t="e">
        <f>VLOOKUP(E76,'1_Зведений обсяг робіт на 2026'!D:D,1,0)</f>
        <v>#N/A</v>
      </c>
    </row>
    <row r="77" spans="8:8" ht="144.0" hidden="1">
      <c r="A77" s="56" t="s">
        <v>593</v>
      </c>
      <c r="B77" s="56">
        <v>8.0</v>
      </c>
      <c r="C77" s="56" t="s">
        <v>35</v>
      </c>
      <c r="D77" s="57" t="s">
        <v>594</v>
      </c>
      <c r="E77" s="57" t="s">
        <v>595</v>
      </c>
      <c r="F77" s="53">
        <v>160.9</v>
      </c>
      <c r="G77" s="54"/>
      <c r="H77" s="58"/>
      <c r="I77" s="47"/>
      <c r="J77" s="54"/>
      <c r="K77" s="47"/>
      <c r="L77" s="59"/>
      <c r="M77" s="60" t="s">
        <v>592</v>
      </c>
      <c r="N77" s="59"/>
      <c r="O77" s="63"/>
      <c r="P77" t="e">
        <f>VLOOKUP(E77,'1_Зведений обсяг робіт на 2026'!D:D,1,0)</f>
        <v>#N/A</v>
      </c>
    </row>
    <row r="78" spans="8:8" ht="144.0" hidden="1">
      <c r="A78" s="56" t="s">
        <v>175</v>
      </c>
      <c r="B78" s="56">
        <v>8.0</v>
      </c>
      <c r="C78" s="56" t="s">
        <v>35</v>
      </c>
      <c r="D78" s="57" t="s">
        <v>176</v>
      </c>
      <c r="E78" s="57" t="s">
        <v>177</v>
      </c>
      <c r="F78" s="53">
        <v>69.3</v>
      </c>
      <c r="G78" s="54">
        <v>6.0</v>
      </c>
      <c r="H78" s="58" t="s">
        <v>178</v>
      </c>
      <c r="I78" s="47" t="s">
        <v>175</v>
      </c>
      <c r="J78" s="54">
        <v>6.0</v>
      </c>
      <c r="K78" s="55"/>
      <c r="L78" s="59"/>
      <c r="M78" s="60" t="s">
        <v>592</v>
      </c>
      <c r="N78" s="59"/>
      <c r="O78" s="63">
        <v>140000.0</v>
      </c>
      <c r="P78" t="e">
        <f>VLOOKUP(E78,'1_Зведений обсяг робіт на 2026'!D:D,1,0)</f>
        <v>#N/A</v>
      </c>
    </row>
    <row r="79" spans="8:8" ht="144.0" hidden="1">
      <c r="A79" s="56" t="s">
        <v>179</v>
      </c>
      <c r="B79" s="56">
        <v>8.0</v>
      </c>
      <c r="C79" s="56" t="s">
        <v>35</v>
      </c>
      <c r="D79" s="57" t="s">
        <v>180</v>
      </c>
      <c r="E79" s="57" t="s">
        <v>181</v>
      </c>
      <c r="F79" s="53">
        <v>74.8</v>
      </c>
      <c r="G79" s="54">
        <v>8.0</v>
      </c>
      <c r="H79" s="58" t="s">
        <v>596</v>
      </c>
      <c r="I79" s="47"/>
      <c r="J79" s="54">
        <v>8.0</v>
      </c>
      <c r="K79" s="55"/>
      <c r="L79" s="65"/>
      <c r="M79" s="60" t="s">
        <v>592</v>
      </c>
      <c r="N79" s="65"/>
      <c r="O79" s="63">
        <v>90000.0</v>
      </c>
      <c r="P79" t="e">
        <f>VLOOKUP(E79,'1_Зведений обсяг робіт на 2026'!D:D,1,0)</f>
        <v>#N/A</v>
      </c>
    </row>
    <row r="80" spans="8:8" ht="144.0" hidden="1">
      <c r="A80" s="56" t="s">
        <v>182</v>
      </c>
      <c r="B80" s="56">
        <v>8.0</v>
      </c>
      <c r="C80" s="56" t="s">
        <v>8</v>
      </c>
      <c r="D80" s="57" t="s">
        <v>183</v>
      </c>
      <c r="E80" s="57" t="s">
        <v>184</v>
      </c>
      <c r="F80" s="53">
        <v>145.7</v>
      </c>
      <c r="G80" s="54">
        <v>3.0</v>
      </c>
      <c r="H80" s="58" t="s">
        <v>597</v>
      </c>
      <c r="I80" s="47" t="s">
        <v>182</v>
      </c>
      <c r="J80" s="54">
        <v>3.0</v>
      </c>
      <c r="K80" s="47"/>
      <c r="L80" s="59"/>
      <c r="M80" s="60" t="s">
        <v>592</v>
      </c>
      <c r="N80" s="59"/>
      <c r="O80" s="63">
        <v>190000.0</v>
      </c>
      <c r="P80" t="e">
        <f>VLOOKUP(E80,'1_Зведений обсяг робіт на 2026'!D:D,1,0)</f>
        <v>#N/A</v>
      </c>
    </row>
    <row r="81" spans="8:8" ht="144.0" hidden="1">
      <c r="A81" s="56" t="s">
        <v>185</v>
      </c>
      <c r="B81" s="56">
        <v>8.0</v>
      </c>
      <c r="C81" s="56" t="s">
        <v>8</v>
      </c>
      <c r="D81" s="57" t="s">
        <v>186</v>
      </c>
      <c r="E81" s="57" t="s">
        <v>187</v>
      </c>
      <c r="F81" s="53">
        <v>178.1</v>
      </c>
      <c r="G81" s="54"/>
      <c r="H81" s="58"/>
      <c r="I81" s="47" t="s">
        <v>185</v>
      </c>
      <c r="J81" s="54"/>
      <c r="K81" s="55"/>
      <c r="L81" s="65"/>
      <c r="M81" s="60" t="s">
        <v>592</v>
      </c>
      <c r="N81" s="65"/>
      <c r="O81" s="63"/>
      <c r="P81" t="e">
        <f>VLOOKUP(E81,'1_Зведений обсяг робіт на 2026'!D:D,1,0)</f>
        <v>#N/A</v>
      </c>
    </row>
    <row r="82" spans="8:8" ht="144.0" hidden="1">
      <c r="A82" s="56" t="s">
        <v>188</v>
      </c>
      <c r="B82" s="56">
        <v>8.0</v>
      </c>
      <c r="C82" s="56" t="s">
        <v>35</v>
      </c>
      <c r="D82" s="57" t="s">
        <v>189</v>
      </c>
      <c r="E82" s="57" t="s">
        <v>190</v>
      </c>
      <c r="F82" s="53">
        <v>67.9</v>
      </c>
      <c r="G82" s="54">
        <v>5.0</v>
      </c>
      <c r="H82" s="58" t="s">
        <v>598</v>
      </c>
      <c r="I82" s="47"/>
      <c r="J82" s="54">
        <v>5.0</v>
      </c>
      <c r="K82" s="55"/>
      <c r="L82" s="59"/>
      <c r="M82" s="60" t="s">
        <v>592</v>
      </c>
      <c r="N82" s="59"/>
      <c r="O82" s="63">
        <v>50000.0</v>
      </c>
      <c r="P82" t="e">
        <f>VLOOKUP(E82,'1_Зведений обсяг робіт на 2026'!D:D,1,0)</f>
        <v>#N/A</v>
      </c>
    </row>
    <row r="83" spans="8:8" ht="144.0" hidden="1">
      <c r="A83" s="56" t="s">
        <v>191</v>
      </c>
      <c r="B83" s="56">
        <v>8.0</v>
      </c>
      <c r="C83" s="56" t="s">
        <v>8</v>
      </c>
      <c r="D83" s="57" t="s">
        <v>192</v>
      </c>
      <c r="E83" s="57" t="s">
        <v>193</v>
      </c>
      <c r="F83" s="53">
        <v>95.1</v>
      </c>
      <c r="G83" s="54">
        <v>4.0</v>
      </c>
      <c r="H83" s="58" t="s">
        <v>599</v>
      </c>
      <c r="I83" s="47" t="s">
        <v>191</v>
      </c>
      <c r="J83" s="54">
        <v>4.0</v>
      </c>
      <c r="K83" s="55"/>
      <c r="L83" s="59"/>
      <c r="M83" s="60" t="s">
        <v>592</v>
      </c>
      <c r="N83" s="59"/>
      <c r="O83" s="63">
        <v>140000.0</v>
      </c>
      <c r="P83" t="e">
        <f>VLOOKUP(E83,'1_Зведений обсяг робіт на 2026'!D:D,1,0)</f>
        <v>#N/A</v>
      </c>
    </row>
    <row r="84" spans="8:8" ht="144.0" hidden="1">
      <c r="A84" s="56" t="s">
        <v>600</v>
      </c>
      <c r="B84" s="56">
        <v>8.0</v>
      </c>
      <c r="C84" s="56" t="s">
        <v>35</v>
      </c>
      <c r="D84" s="57" t="s">
        <v>601</v>
      </c>
      <c r="E84" s="57" t="s">
        <v>602</v>
      </c>
      <c r="F84" s="53">
        <v>83.6</v>
      </c>
      <c r="G84" s="54"/>
      <c r="H84" s="58"/>
      <c r="I84" s="47"/>
      <c r="J84" s="54"/>
      <c r="K84" s="55"/>
      <c r="L84" s="65"/>
      <c r="M84" s="60" t="s">
        <v>592</v>
      </c>
      <c r="N84" s="65"/>
      <c r="O84" s="63"/>
      <c r="P84" t="e">
        <f>VLOOKUP(E84,'1_Зведений обсяг робіт на 2026'!D:D,1,0)</f>
        <v>#N/A</v>
      </c>
    </row>
    <row r="85" spans="8:8" ht="144.0" hidden="1">
      <c r="A85" s="56" t="s">
        <v>603</v>
      </c>
      <c r="B85" s="56">
        <v>8.0</v>
      </c>
      <c r="C85" s="56" t="s">
        <v>35</v>
      </c>
      <c r="D85" s="57" t="s">
        <v>604</v>
      </c>
      <c r="E85" s="57" t="s">
        <v>605</v>
      </c>
      <c r="F85" s="53">
        <v>104.6</v>
      </c>
      <c r="G85" s="54"/>
      <c r="H85" s="58"/>
      <c r="I85" s="47"/>
      <c r="J85" s="54"/>
      <c r="K85" s="55"/>
      <c r="L85" s="65"/>
      <c r="M85" s="60" t="s">
        <v>592</v>
      </c>
      <c r="N85" s="65"/>
      <c r="O85" s="63"/>
      <c r="P85" t="e">
        <f>VLOOKUP(E85,'1_Зведений обсяг робіт на 2026'!D:D,1,0)</f>
        <v>#N/A</v>
      </c>
    </row>
    <row r="86" spans="8:8" ht="144.0" hidden="1">
      <c r="A86" s="56" t="s">
        <v>440</v>
      </c>
      <c r="B86" s="56">
        <v>8.0</v>
      </c>
      <c r="C86" s="56" t="s">
        <v>8</v>
      </c>
      <c r="D86" s="57" t="s">
        <v>441</v>
      </c>
      <c r="E86" s="57" t="s">
        <v>442</v>
      </c>
      <c r="F86" s="53">
        <v>292.2</v>
      </c>
      <c r="G86" s="54"/>
      <c r="H86" s="58"/>
      <c r="I86" s="47" t="s">
        <v>440</v>
      </c>
      <c r="J86" s="54"/>
      <c r="K86" s="55"/>
      <c r="L86" s="65"/>
      <c r="M86" s="60" t="s">
        <v>592</v>
      </c>
      <c r="N86" s="65"/>
      <c r="O86" s="63"/>
      <c r="P86" t="e">
        <f>VLOOKUP(E86,'1_Зведений обсяг робіт на 2026'!D:D,1,0)</f>
        <v>#N/A</v>
      </c>
    </row>
    <row r="87" spans="8:8" ht="144.0" hidden="1">
      <c r="A87" s="56" t="s">
        <v>606</v>
      </c>
      <c r="B87" s="56">
        <v>8.0</v>
      </c>
      <c r="C87" s="56" t="s">
        <v>35</v>
      </c>
      <c r="D87" s="57" t="s">
        <v>607</v>
      </c>
      <c r="E87" s="57" t="s">
        <v>608</v>
      </c>
      <c r="F87" s="53">
        <v>132.9</v>
      </c>
      <c r="G87" s="54"/>
      <c r="H87" s="58"/>
      <c r="I87" s="47"/>
      <c r="J87" s="54"/>
      <c r="K87" s="55"/>
      <c r="L87" s="65"/>
      <c r="M87" s="60" t="s">
        <v>592</v>
      </c>
      <c r="N87" s="65"/>
      <c r="O87" s="63"/>
      <c r="P87" t="e">
        <f>VLOOKUP(E87,'1_Зведений обсяг робіт на 2026'!D:D,1,0)</f>
        <v>#N/A</v>
      </c>
    </row>
    <row r="88" spans="8:8" ht="144.0" hidden="1">
      <c r="A88" s="56" t="s">
        <v>609</v>
      </c>
      <c r="B88" s="56">
        <v>8.0</v>
      </c>
      <c r="C88" s="56" t="s">
        <v>35</v>
      </c>
      <c r="D88" s="57" t="s">
        <v>610</v>
      </c>
      <c r="E88" s="57" t="s">
        <v>611</v>
      </c>
      <c r="F88" s="53">
        <v>69.7</v>
      </c>
      <c r="G88" s="54"/>
      <c r="H88" s="58"/>
      <c r="I88" s="47"/>
      <c r="J88" s="54"/>
      <c r="K88" s="55"/>
      <c r="L88" s="65"/>
      <c r="M88" s="60" t="s">
        <v>592</v>
      </c>
      <c r="N88" s="65"/>
      <c r="O88" s="63"/>
      <c r="P88" t="e">
        <f>VLOOKUP(E88,'1_Зведений обсяг робіт на 2026'!D:D,1,0)</f>
        <v>#N/A</v>
      </c>
    </row>
    <row r="89" spans="8:8" ht="144.0" hidden="1">
      <c r="A89" s="56" t="s">
        <v>424</v>
      </c>
      <c r="B89" s="56">
        <v>8.0</v>
      </c>
      <c r="C89" s="56" t="s">
        <v>35</v>
      </c>
      <c r="D89" s="57" t="s">
        <v>172</v>
      </c>
      <c r="E89" s="57" t="s">
        <v>425</v>
      </c>
      <c r="F89" s="53">
        <v>121.5</v>
      </c>
      <c r="G89" s="54"/>
      <c r="H89" s="58"/>
      <c r="I89" s="47" t="s">
        <v>424</v>
      </c>
      <c r="J89" s="54"/>
      <c r="K89" s="55"/>
      <c r="L89" s="65"/>
      <c r="M89" s="60" t="s">
        <v>592</v>
      </c>
      <c r="N89" s="65"/>
      <c r="O89" s="63"/>
      <c r="P89" t="e">
        <f>VLOOKUP(E89,'1_Зведений обсяг робіт на 2026'!D:D,1,0)</f>
        <v>#N/A</v>
      </c>
    </row>
    <row r="90" spans="8:8" ht="144.0" hidden="1">
      <c r="A90" s="56" t="s">
        <v>422</v>
      </c>
      <c r="B90" s="56">
        <v>8.0</v>
      </c>
      <c r="C90" s="56" t="s">
        <v>35</v>
      </c>
      <c r="D90" s="57" t="s">
        <v>172</v>
      </c>
      <c r="E90" s="57" t="s">
        <v>423</v>
      </c>
      <c r="F90" s="53">
        <v>149.4</v>
      </c>
      <c r="G90" s="54"/>
      <c r="H90" s="58"/>
      <c r="I90" s="47" t="s">
        <v>422</v>
      </c>
      <c r="J90" s="54"/>
      <c r="K90" s="55"/>
      <c r="L90" s="65"/>
      <c r="M90" s="60" t="s">
        <v>592</v>
      </c>
      <c r="N90" s="65"/>
      <c r="O90" s="63"/>
      <c r="P90" t="e">
        <f>VLOOKUP(E90,'1_Зведений обсяг робіт на 2026'!D:D,1,0)</f>
        <v>#N/A</v>
      </c>
    </row>
    <row r="91" spans="8:8" ht="144.0" hidden="1">
      <c r="A91" s="56" t="s">
        <v>194</v>
      </c>
      <c r="B91" s="56">
        <v>8.0</v>
      </c>
      <c r="C91" s="56" t="s">
        <v>8</v>
      </c>
      <c r="D91" s="57" t="s">
        <v>195</v>
      </c>
      <c r="E91" s="57" t="s">
        <v>196</v>
      </c>
      <c r="F91" s="53">
        <v>385.1</v>
      </c>
      <c r="G91" s="54">
        <v>2.0</v>
      </c>
      <c r="H91" s="58" t="s">
        <v>197</v>
      </c>
      <c r="I91" s="47" t="s">
        <v>194</v>
      </c>
      <c r="J91" s="54">
        <v>2.0</v>
      </c>
      <c r="K91" s="55"/>
      <c r="L91" s="65"/>
      <c r="M91" s="60" t="s">
        <v>592</v>
      </c>
      <c r="N91" s="65"/>
      <c r="O91" s="63">
        <v>980000.0</v>
      </c>
      <c r="P91" t="e">
        <f>VLOOKUP(E91,'1_Зведений обсяг робіт на 2026'!D:D,1,0)</f>
        <v>#N/A</v>
      </c>
    </row>
    <row r="92" spans="8:8" ht="144.0" hidden="1">
      <c r="A92" s="56" t="s">
        <v>612</v>
      </c>
      <c r="B92" s="56">
        <v>8.0</v>
      </c>
      <c r="C92" s="56" t="s">
        <v>35</v>
      </c>
      <c r="D92" s="57" t="s">
        <v>613</v>
      </c>
      <c r="E92" s="57" t="s">
        <v>614</v>
      </c>
      <c r="F92" s="53">
        <v>161.3</v>
      </c>
      <c r="G92" s="54">
        <v>7.0</v>
      </c>
      <c r="H92" s="58" t="s">
        <v>615</v>
      </c>
      <c r="I92" s="47"/>
      <c r="J92" s="54">
        <v>7.0</v>
      </c>
      <c r="K92" s="55"/>
      <c r="L92" s="65"/>
      <c r="M92" s="60" t="s">
        <v>592</v>
      </c>
      <c r="N92" s="65"/>
      <c r="O92" s="63">
        <v>50000.0</v>
      </c>
      <c r="P92" t="e">
        <f>VLOOKUP(E92,'1_Зведений обсяг робіт на 2026'!D:D,1,0)</f>
        <v>#N/A</v>
      </c>
    </row>
    <row r="93" spans="8:8" ht="180.0" hidden="1">
      <c r="A93" s="56" t="s">
        <v>18</v>
      </c>
      <c r="B93" s="56">
        <v>9.0</v>
      </c>
      <c r="C93" s="56" t="s">
        <v>8</v>
      </c>
      <c r="D93" s="57" t="s">
        <v>19</v>
      </c>
      <c r="E93" s="57" t="s">
        <v>20</v>
      </c>
      <c r="F93" s="53">
        <v>641.0</v>
      </c>
      <c r="G93" s="54">
        <v>1.0</v>
      </c>
      <c r="H93" s="58" t="s">
        <v>21</v>
      </c>
      <c r="I93" s="47" t="s">
        <v>18</v>
      </c>
      <c r="J93" s="48">
        <v>1.0</v>
      </c>
      <c r="K93" s="55"/>
      <c r="L93" s="65" t="s">
        <v>616</v>
      </c>
      <c r="M93" s="69" t="s">
        <v>617</v>
      </c>
      <c r="N93" s="58" t="s">
        <v>618</v>
      </c>
      <c r="O93" s="47">
        <v>1274000.0</v>
      </c>
      <c r="P93" t="e">
        <f>VLOOKUP(E93,'1_Зведений обсяг робіт на 2026'!D:D,1,0)</f>
        <v>#N/A</v>
      </c>
    </row>
    <row r="94" spans="8:8" ht="180.0" hidden="1">
      <c r="A94" s="56" t="s">
        <v>198</v>
      </c>
      <c r="B94" s="56">
        <v>9.0</v>
      </c>
      <c r="C94" s="56" t="s">
        <v>35</v>
      </c>
      <c r="D94" s="57" t="s">
        <v>199</v>
      </c>
      <c r="E94" s="57" t="s">
        <v>200</v>
      </c>
      <c r="F94" s="53">
        <v>66.6</v>
      </c>
      <c r="G94" s="54">
        <v>8.0</v>
      </c>
      <c r="H94" s="58" t="s">
        <v>201</v>
      </c>
      <c r="I94" s="47"/>
      <c r="J94" s="48">
        <v>4.0</v>
      </c>
      <c r="K94" s="47"/>
      <c r="L94" s="65"/>
      <c r="M94" s="69" t="s">
        <v>619</v>
      </c>
      <c r="N94" s="70" t="s">
        <v>620</v>
      </c>
      <c r="O94" s="56">
        <v>880000.0</v>
      </c>
      <c r="P94" t="e">
        <f>VLOOKUP(E94,'1_Зведений обсяг робіт на 2026'!D:D,1,0)</f>
        <v>#N/A</v>
      </c>
    </row>
    <row r="95" spans="8:8" ht="180.0" hidden="1">
      <c r="A95" s="56" t="s">
        <v>202</v>
      </c>
      <c r="B95" s="56">
        <v>9.0</v>
      </c>
      <c r="C95" s="56" t="s">
        <v>8</v>
      </c>
      <c r="D95" s="57" t="s">
        <v>203</v>
      </c>
      <c r="E95" s="57" t="s">
        <v>204</v>
      </c>
      <c r="F95" s="53">
        <v>168.6</v>
      </c>
      <c r="G95" s="54">
        <v>9.0</v>
      </c>
      <c r="H95" s="58" t="s">
        <v>205</v>
      </c>
      <c r="I95" s="47"/>
      <c r="J95" s="48">
        <v>5.0</v>
      </c>
      <c r="K95" s="47"/>
      <c r="L95" s="65" t="s">
        <v>621</v>
      </c>
      <c r="M95" s="69" t="s">
        <v>622</v>
      </c>
      <c r="N95" s="58" t="s">
        <v>623</v>
      </c>
      <c r="O95" s="56">
        <v>176000.0</v>
      </c>
      <c r="P95" t="e">
        <f>VLOOKUP(E95,'1_Зведений обсяг робіт на 2026'!D:D,1,0)</f>
        <v>#N/A</v>
      </c>
    </row>
    <row r="96" spans="8:8" ht="36.0" hidden="1">
      <c r="A96" s="56" t="s">
        <v>624</v>
      </c>
      <c r="B96" s="56">
        <v>9.0</v>
      </c>
      <c r="C96" s="56" t="s">
        <v>35</v>
      </c>
      <c r="D96" s="57" t="s">
        <v>625</v>
      </c>
      <c r="E96" s="57" t="s">
        <v>626</v>
      </c>
      <c r="F96" s="53">
        <v>93.2</v>
      </c>
      <c r="G96" s="54"/>
      <c r="H96" s="58"/>
      <c r="I96" s="55" t="s">
        <v>486</v>
      </c>
      <c r="J96" s="48"/>
      <c r="K96" s="55" t="s">
        <v>486</v>
      </c>
      <c r="L96" s="55" t="s">
        <v>486</v>
      </c>
      <c r="M96" s="55" t="s">
        <v>486</v>
      </c>
      <c r="N96" s="55" t="s">
        <v>486</v>
      </c>
      <c r="O96" s="55" t="s">
        <v>486</v>
      </c>
      <c r="P96" t="e">
        <f>VLOOKUP(E96,'1_Зведений обсяг робіт на 2026'!D:D,1,0)</f>
        <v>#N/A</v>
      </c>
    </row>
    <row r="97" spans="8:8" ht="192.0" hidden="1">
      <c r="A97" s="56" t="s">
        <v>206</v>
      </c>
      <c r="B97" s="56">
        <v>9.0</v>
      </c>
      <c r="C97" s="56" t="s">
        <v>8</v>
      </c>
      <c r="D97" s="57" t="s">
        <v>19</v>
      </c>
      <c r="E97" s="57" t="s">
        <v>207</v>
      </c>
      <c r="F97" s="53">
        <v>88.0</v>
      </c>
      <c r="G97" s="54">
        <v>2.0</v>
      </c>
      <c r="H97" s="58" t="s">
        <v>208</v>
      </c>
      <c r="I97" s="47" t="s">
        <v>206</v>
      </c>
      <c r="J97" s="48">
        <v>2.0</v>
      </c>
      <c r="K97" s="55"/>
      <c r="L97" s="65" t="s">
        <v>627</v>
      </c>
      <c r="M97" s="69" t="s">
        <v>628</v>
      </c>
      <c r="N97" s="58" t="s">
        <v>629</v>
      </c>
      <c r="O97" s="56">
        <v>100000.0</v>
      </c>
      <c r="P97" t="e">
        <f>VLOOKUP(E97,'1_Зведений обсяг робіт на 2026'!D:D,1,0)</f>
        <v>#N/A</v>
      </c>
    </row>
    <row r="98" spans="8:8" ht="180.0" hidden="1">
      <c r="A98" s="56" t="s">
        <v>209</v>
      </c>
      <c r="B98" s="56">
        <v>9.0</v>
      </c>
      <c r="C98" s="56" t="s">
        <v>35</v>
      </c>
      <c r="D98" s="57" t="s">
        <v>19</v>
      </c>
      <c r="E98" s="57" t="s">
        <v>210</v>
      </c>
      <c r="F98" s="53">
        <v>109.1</v>
      </c>
      <c r="G98" s="54">
        <v>7.0</v>
      </c>
      <c r="H98" s="58" t="s">
        <v>211</v>
      </c>
      <c r="I98" s="47" t="s">
        <v>209</v>
      </c>
      <c r="J98" s="48">
        <v>3.0</v>
      </c>
      <c r="K98" s="55"/>
      <c r="L98" s="65" t="s">
        <v>630</v>
      </c>
      <c r="M98" s="69" t="s">
        <v>631</v>
      </c>
      <c r="N98" s="70" t="s">
        <v>620</v>
      </c>
      <c r="O98" s="56">
        <v>200000.0</v>
      </c>
      <c r="P98" t="e">
        <f>VLOOKUP(E98,'1_Зведений обсяг робіт на 2026'!D:D,1,0)</f>
        <v>#N/A</v>
      </c>
    </row>
    <row r="99" spans="8:8" ht="144.0" hidden="1">
      <c r="A99" s="56" t="s">
        <v>632</v>
      </c>
      <c r="B99" s="56">
        <v>9.0</v>
      </c>
      <c r="C99" s="56" t="s">
        <v>35</v>
      </c>
      <c r="D99" s="57" t="s">
        <v>19</v>
      </c>
      <c r="E99" s="57" t="s">
        <v>633</v>
      </c>
      <c r="F99" s="53">
        <v>200.3</v>
      </c>
      <c r="G99" s="54"/>
      <c r="H99" s="58"/>
      <c r="I99" s="55" t="s">
        <v>486</v>
      </c>
      <c r="J99" s="55"/>
      <c r="K99" s="55" t="s">
        <v>486</v>
      </c>
      <c r="L99" s="65" t="s">
        <v>634</v>
      </c>
      <c r="M99" s="55" t="s">
        <v>486</v>
      </c>
      <c r="N99" s="55" t="s">
        <v>486</v>
      </c>
      <c r="O99" s="55" t="s">
        <v>486</v>
      </c>
      <c r="P99" t="e">
        <f>VLOOKUP(E99,'1_Зведений обсяг робіт на 2026'!D:D,1,0)</f>
        <v>#N/A</v>
      </c>
    </row>
    <row r="100" spans="8:8" ht="72.0" hidden="1">
      <c r="A100" s="56" t="s">
        <v>635</v>
      </c>
      <c r="B100" s="56">
        <v>9.0</v>
      </c>
      <c r="C100" s="56" t="s">
        <v>35</v>
      </c>
      <c r="D100" s="57" t="s">
        <v>636</v>
      </c>
      <c r="E100" s="57" t="s">
        <v>637</v>
      </c>
      <c r="F100" s="53">
        <v>77.0</v>
      </c>
      <c r="G100" s="54"/>
      <c r="H100" s="58"/>
      <c r="I100" s="55" t="s">
        <v>486</v>
      </c>
      <c r="J100" s="55"/>
      <c r="K100" s="55" t="s">
        <v>486</v>
      </c>
      <c r="L100" s="55" t="s">
        <v>486</v>
      </c>
      <c r="M100" s="55" t="s">
        <v>486</v>
      </c>
      <c r="N100" s="55" t="s">
        <v>486</v>
      </c>
      <c r="O100" s="55" t="s">
        <v>486</v>
      </c>
      <c r="P100" t="e">
        <f>VLOOKUP(E100,'1_Зведений обсяг робіт на 2026'!D:D,1,0)</f>
        <v>#N/A</v>
      </c>
    </row>
    <row r="101" spans="8:8" ht="84.0" hidden="1">
      <c r="A101" s="56" t="s">
        <v>638</v>
      </c>
      <c r="B101" s="56">
        <v>9.0</v>
      </c>
      <c r="C101" s="56" t="s">
        <v>8</v>
      </c>
      <c r="D101" s="57" t="s">
        <v>639</v>
      </c>
      <c r="E101" s="57" t="s">
        <v>640</v>
      </c>
      <c r="F101" s="53">
        <v>79.6</v>
      </c>
      <c r="G101" s="54"/>
      <c r="H101" s="58"/>
      <c r="I101" s="55" t="s">
        <v>486</v>
      </c>
      <c r="J101" s="55"/>
      <c r="K101" s="55" t="s">
        <v>486</v>
      </c>
      <c r="L101" s="55" t="s">
        <v>486</v>
      </c>
      <c r="M101" s="55" t="s">
        <v>486</v>
      </c>
      <c r="N101" s="55" t="s">
        <v>486</v>
      </c>
      <c r="O101" s="55" t="s">
        <v>486</v>
      </c>
      <c r="P101" t="e">
        <f>VLOOKUP(E101,'1_Зведений обсяг робіт на 2026'!D:D,1,0)</f>
        <v>#N/A</v>
      </c>
    </row>
    <row r="102" spans="8:8" ht="84.0" hidden="1">
      <c r="A102" s="56" t="s">
        <v>641</v>
      </c>
      <c r="B102" s="56">
        <v>9.0</v>
      </c>
      <c r="C102" s="56" t="s">
        <v>8</v>
      </c>
      <c r="D102" s="57" t="s">
        <v>642</v>
      </c>
      <c r="E102" s="57" t="s">
        <v>643</v>
      </c>
      <c r="F102" s="53">
        <v>99.8</v>
      </c>
      <c r="G102" s="54"/>
      <c r="H102" s="58"/>
      <c r="I102" s="55" t="s">
        <v>486</v>
      </c>
      <c r="J102" s="55"/>
      <c r="K102" s="55" t="s">
        <v>486</v>
      </c>
      <c r="L102" s="55" t="s">
        <v>486</v>
      </c>
      <c r="M102" s="55" t="s">
        <v>486</v>
      </c>
      <c r="N102" s="55" t="s">
        <v>486</v>
      </c>
      <c r="O102" s="55" t="s">
        <v>486</v>
      </c>
      <c r="P102" t="e">
        <f>VLOOKUP(E102,'1_Зведений обсяг робіт на 2026'!D:D,1,0)</f>
        <v>#N/A</v>
      </c>
    </row>
    <row r="103" spans="8:8" ht="180.0" hidden="1">
      <c r="A103" s="56" t="s">
        <v>212</v>
      </c>
      <c r="B103" s="56">
        <v>10.0</v>
      </c>
      <c r="C103" s="56" t="s">
        <v>8</v>
      </c>
      <c r="D103" s="57" t="s">
        <v>19</v>
      </c>
      <c r="E103" s="57" t="s">
        <v>213</v>
      </c>
      <c r="F103" s="53">
        <v>1198.0</v>
      </c>
      <c r="G103" s="54"/>
      <c r="H103" s="58"/>
      <c r="I103" s="47" t="s">
        <v>212</v>
      </c>
      <c r="J103" s="47"/>
      <c r="K103" s="55"/>
      <c r="L103" s="55"/>
      <c r="M103" s="69" t="s">
        <v>619</v>
      </c>
      <c r="N103" s="58" t="s">
        <v>644</v>
      </c>
      <c r="O103" s="55">
        <v>120000.0</v>
      </c>
      <c r="P103" t="e">
        <f>VLOOKUP(E103,'1_Зведений обсяг робіт на 2026'!D:D,1,0)</f>
        <v>#N/A</v>
      </c>
    </row>
    <row r="104" spans="8:8" ht="84.0" hidden="1">
      <c r="A104" s="56" t="s">
        <v>645</v>
      </c>
      <c r="B104" s="56">
        <v>10.0</v>
      </c>
      <c r="C104" s="56" t="s">
        <v>8</v>
      </c>
      <c r="D104" s="57" t="s">
        <v>646</v>
      </c>
      <c r="E104" s="57" t="s">
        <v>647</v>
      </c>
      <c r="F104" s="53">
        <v>96.4</v>
      </c>
      <c r="G104" s="54"/>
      <c r="H104" s="58"/>
      <c r="I104" s="55" t="s">
        <v>486</v>
      </c>
      <c r="J104" s="55"/>
      <c r="K104" s="55" t="s">
        <v>486</v>
      </c>
      <c r="L104" s="55" t="s">
        <v>486</v>
      </c>
      <c r="M104" s="55" t="s">
        <v>486</v>
      </c>
      <c r="N104" s="55" t="s">
        <v>486</v>
      </c>
      <c r="O104" s="55" t="s">
        <v>486</v>
      </c>
      <c r="P104" t="e">
        <f>VLOOKUP(E104,'1_Зведений обсяг робіт на 2026'!D:D,1,0)</f>
        <v>#N/A</v>
      </c>
    </row>
    <row r="105" spans="8:8" ht="180.0" hidden="1">
      <c r="A105" s="56" t="s">
        <v>214</v>
      </c>
      <c r="B105" s="56">
        <v>10.0</v>
      </c>
      <c r="C105" s="56" t="s">
        <v>35</v>
      </c>
      <c r="D105" s="57" t="s">
        <v>19</v>
      </c>
      <c r="E105" s="57" t="s">
        <v>215</v>
      </c>
      <c r="F105" s="53">
        <v>102.7</v>
      </c>
      <c r="G105" s="54">
        <v>3.0</v>
      </c>
      <c r="H105" s="58" t="s">
        <v>216</v>
      </c>
      <c r="I105" s="47"/>
      <c r="J105" s="48">
        <v>1.0</v>
      </c>
      <c r="K105" s="47"/>
      <c r="L105" s="71" t="s">
        <v>648</v>
      </c>
      <c r="M105" s="69" t="s">
        <v>617</v>
      </c>
      <c r="N105" s="72" t="s">
        <v>649</v>
      </c>
      <c r="O105" s="56">
        <v>108745.0</v>
      </c>
      <c r="P105" t="e">
        <f>VLOOKUP(E105,'1_Зведений обсяг робіт на 2026'!D:D,1,0)</f>
        <v>#N/A</v>
      </c>
    </row>
    <row r="106" spans="8:8" ht="24.0" hidden="1">
      <c r="A106" s="56" t="s">
        <v>650</v>
      </c>
      <c r="B106" s="56">
        <v>10.0</v>
      </c>
      <c r="C106" s="56" t="s">
        <v>35</v>
      </c>
      <c r="D106" s="57" t="s">
        <v>19</v>
      </c>
      <c r="E106" s="57" t="s">
        <v>651</v>
      </c>
      <c r="F106" s="53">
        <v>153.1</v>
      </c>
      <c r="G106" s="54"/>
      <c r="H106" s="58"/>
      <c r="I106" s="47" t="s">
        <v>650</v>
      </c>
      <c r="J106" s="48"/>
      <c r="K106" s="55" t="s">
        <v>486</v>
      </c>
      <c r="L106" s="55" t="s">
        <v>486</v>
      </c>
      <c r="M106" s="55" t="s">
        <v>486</v>
      </c>
      <c r="N106" s="55" t="s">
        <v>486</v>
      </c>
      <c r="O106" s="55" t="s">
        <v>486</v>
      </c>
      <c r="P106" t="e">
        <f>VLOOKUP(E106,'1_Зведений обсяг робіт на 2026'!D:D,1,0)</f>
        <v>#N/A</v>
      </c>
    </row>
    <row r="107" spans="8:8" ht="180.0" hidden="1">
      <c r="A107" s="56" t="s">
        <v>217</v>
      </c>
      <c r="B107" s="56">
        <v>10.0</v>
      </c>
      <c r="C107" s="56" t="s">
        <v>35</v>
      </c>
      <c r="D107" s="57" t="s">
        <v>218</v>
      </c>
      <c r="E107" s="57" t="s">
        <v>219</v>
      </c>
      <c r="F107" s="53">
        <v>401.6</v>
      </c>
      <c r="G107" s="54">
        <v>6.0</v>
      </c>
      <c r="H107" s="58" t="s">
        <v>220</v>
      </c>
      <c r="I107" s="47" t="s">
        <v>217</v>
      </c>
      <c r="J107" s="48">
        <v>4.0</v>
      </c>
      <c r="K107" s="47"/>
      <c r="L107" s="71" t="s">
        <v>652</v>
      </c>
      <c r="M107" s="69" t="s">
        <v>653</v>
      </c>
      <c r="N107" s="73" t="s">
        <v>220</v>
      </c>
      <c r="O107" s="56">
        <v>211200.0</v>
      </c>
      <c r="P107" t="e">
        <f>VLOOKUP(E107,'1_Зведений обсяг робіт на 2026'!D:D,1,0)</f>
        <v>#N/A</v>
      </c>
    </row>
    <row r="108" spans="8:8" ht="180.0" hidden="1">
      <c r="A108" s="56" t="s">
        <v>221</v>
      </c>
      <c r="B108" s="56">
        <v>10.0</v>
      </c>
      <c r="C108" s="56" t="s">
        <v>8</v>
      </c>
      <c r="D108" s="57" t="s">
        <v>222</v>
      </c>
      <c r="E108" s="57" t="s">
        <v>223</v>
      </c>
      <c r="F108" s="53">
        <v>77.0</v>
      </c>
      <c r="G108" s="54">
        <v>4.0</v>
      </c>
      <c r="H108" s="58" t="s">
        <v>224</v>
      </c>
      <c r="I108" s="47"/>
      <c r="J108" s="48">
        <v>2.0</v>
      </c>
      <c r="K108" s="55"/>
      <c r="L108" s="65" t="s">
        <v>654</v>
      </c>
      <c r="M108" s="69" t="s">
        <v>653</v>
      </c>
      <c r="N108" s="70" t="s">
        <v>655</v>
      </c>
      <c r="O108" s="56">
        <v>556440.0</v>
      </c>
      <c r="P108" t="e">
        <f>VLOOKUP(E108,'1_Зведений обсяг робіт на 2026'!D:D,1,0)</f>
        <v>#N/A</v>
      </c>
    </row>
    <row r="109" spans="8:8" ht="180.0" hidden="1">
      <c r="A109" s="56" t="s">
        <v>225</v>
      </c>
      <c r="B109" s="56">
        <v>10.0</v>
      </c>
      <c r="C109" s="56" t="s">
        <v>8</v>
      </c>
      <c r="D109" s="57" t="s">
        <v>226</v>
      </c>
      <c r="E109" s="57" t="s">
        <v>227</v>
      </c>
      <c r="F109" s="53">
        <v>69.2</v>
      </c>
      <c r="G109" s="54">
        <v>5.0</v>
      </c>
      <c r="H109" s="58" t="s">
        <v>228</v>
      </c>
      <c r="I109" s="47" t="s">
        <v>225</v>
      </c>
      <c r="J109" s="48">
        <v>3.0</v>
      </c>
      <c r="K109" s="47"/>
      <c r="L109" s="59"/>
      <c r="M109" s="69" t="s">
        <v>653</v>
      </c>
      <c r="N109" s="58" t="s">
        <v>656</v>
      </c>
      <c r="O109" s="56">
        <v>280000.0</v>
      </c>
      <c r="P109" t="e">
        <f>VLOOKUP(E109,'1_Зведений обсяг робіт на 2026'!D:D,1,0)</f>
        <v>#N/A</v>
      </c>
    </row>
    <row r="110" spans="8:8" ht="24.0" hidden="1">
      <c r="A110" s="56" t="s">
        <v>657</v>
      </c>
      <c r="B110" s="56">
        <v>10.0</v>
      </c>
      <c r="C110" s="56" t="s">
        <v>8</v>
      </c>
      <c r="D110" s="57" t="s">
        <v>658</v>
      </c>
      <c r="E110" s="57" t="s">
        <v>659</v>
      </c>
      <c r="F110" s="53">
        <v>96.2</v>
      </c>
      <c r="G110" s="54"/>
      <c r="H110" s="58"/>
      <c r="I110" s="55" t="s">
        <v>486</v>
      </c>
      <c r="J110" s="55"/>
      <c r="K110" s="55" t="s">
        <v>486</v>
      </c>
      <c r="L110" s="55" t="s">
        <v>486</v>
      </c>
      <c r="M110" s="55" t="s">
        <v>486</v>
      </c>
      <c r="N110" s="55" t="s">
        <v>486</v>
      </c>
      <c r="O110" s="55" t="s">
        <v>486</v>
      </c>
      <c r="P110" t="e">
        <f>VLOOKUP(E110,'1_Зведений обсяг робіт на 2026'!D:D,1,0)</f>
        <v>#N/A</v>
      </c>
    </row>
    <row r="111" spans="8:8" ht="120.0" hidden="1">
      <c r="A111" s="56" t="s">
        <v>229</v>
      </c>
      <c r="B111" s="56">
        <v>11.0</v>
      </c>
      <c r="C111" s="56" t="s">
        <v>8</v>
      </c>
      <c r="D111" s="57" t="s">
        <v>230</v>
      </c>
      <c r="E111" s="57" t="s">
        <v>231</v>
      </c>
      <c r="F111" s="53">
        <v>1798.9</v>
      </c>
      <c r="G111" s="54">
        <v>1.0</v>
      </c>
      <c r="H111" s="58" t="s">
        <v>232</v>
      </c>
      <c r="I111" s="47" t="s">
        <v>229</v>
      </c>
      <c r="J111" s="54">
        <v>1.0</v>
      </c>
      <c r="K111" s="47"/>
      <c r="L111" s="71" t="s">
        <v>660</v>
      </c>
      <c r="M111" s="74" t="s">
        <v>661</v>
      </c>
      <c r="N111" s="58" t="s">
        <v>662</v>
      </c>
      <c r="O111" s="56">
        <v>1503000.0</v>
      </c>
      <c r="P111" t="e">
        <f>VLOOKUP(E111,'1_Зведений обсяг робіт на 2026'!D:D,1,0)</f>
        <v>#N/A</v>
      </c>
    </row>
    <row r="112" spans="8:8" ht="120.0" hidden="1">
      <c r="A112" s="56" t="s">
        <v>233</v>
      </c>
      <c r="B112" s="56">
        <v>11.0</v>
      </c>
      <c r="C112" s="56" t="s">
        <v>8</v>
      </c>
      <c r="D112" s="57" t="s">
        <v>234</v>
      </c>
      <c r="E112" s="57" t="s">
        <v>235</v>
      </c>
      <c r="F112" s="53">
        <v>296.9</v>
      </c>
      <c r="G112" s="54">
        <v>2.0</v>
      </c>
      <c r="H112" s="58" t="s">
        <v>236</v>
      </c>
      <c r="I112" s="47"/>
      <c r="J112" s="54">
        <v>2.0</v>
      </c>
      <c r="K112" s="47"/>
      <c r="L112" s="71" t="s">
        <v>663</v>
      </c>
      <c r="M112" s="74" t="s">
        <v>664</v>
      </c>
      <c r="N112" s="73" t="s">
        <v>665</v>
      </c>
      <c r="O112" s="56">
        <v>320000.0</v>
      </c>
      <c r="P112" t="e">
        <f>VLOOKUP(E112,'1_Зведений обсяг робіт на 2026'!D:D,1,0)</f>
        <v>#N/A</v>
      </c>
    </row>
    <row r="113" spans="8:8" ht="120.0" hidden="1">
      <c r="A113" s="56" t="s">
        <v>237</v>
      </c>
      <c r="B113" s="56">
        <v>11.0</v>
      </c>
      <c r="C113" s="56" t="s">
        <v>8</v>
      </c>
      <c r="D113" s="57" t="s">
        <v>238</v>
      </c>
      <c r="E113" s="57" t="s">
        <v>239</v>
      </c>
      <c r="F113" s="53">
        <v>262.3</v>
      </c>
      <c r="G113" s="54">
        <v>6.0</v>
      </c>
      <c r="H113" s="58" t="s">
        <v>240</v>
      </c>
      <c r="I113" s="47" t="s">
        <v>237</v>
      </c>
      <c r="J113" s="54">
        <v>6.0</v>
      </c>
      <c r="K113" s="47"/>
      <c r="L113" s="59"/>
      <c r="M113" s="74" t="s">
        <v>666</v>
      </c>
      <c r="N113" s="70" t="s">
        <v>667</v>
      </c>
      <c r="O113" s="56">
        <v>420000.0</v>
      </c>
      <c r="P113" t="e">
        <f>VLOOKUP(E113,'1_Зведений обсяг робіт на 2026'!D:D,1,0)</f>
        <v>#N/A</v>
      </c>
    </row>
    <row r="114" spans="8:8" ht="120.0">
      <c r="A114" s="56" t="s">
        <v>241</v>
      </c>
      <c r="B114" s="56">
        <v>11.0</v>
      </c>
      <c r="C114" s="56" t="s">
        <v>8</v>
      </c>
      <c r="D114" s="57" t="s">
        <v>242</v>
      </c>
      <c r="E114" s="57" t="s">
        <v>243</v>
      </c>
      <c r="F114" s="53">
        <v>140.5</v>
      </c>
      <c r="G114" s="54">
        <v>8.0</v>
      </c>
      <c r="H114" s="58" t="s">
        <v>244</v>
      </c>
      <c r="I114" s="47" t="s">
        <v>241</v>
      </c>
      <c r="J114" s="54">
        <v>8.0</v>
      </c>
      <c r="K114" s="47"/>
      <c r="L114" s="71"/>
      <c r="M114" s="74" t="s">
        <v>668</v>
      </c>
      <c r="N114" s="73" t="s">
        <v>669</v>
      </c>
      <c r="O114" s="56">
        <v>120000.0</v>
      </c>
      <c r="P114" t="e">
        <f>VLOOKUP(E114,'1_Зведений обсяг робіт на 2026'!D:D,1,0)</f>
        <v>#N/A</v>
      </c>
    </row>
    <row r="115" spans="8:8" ht="120.0" hidden="1">
      <c r="A115" s="56" t="s">
        <v>245</v>
      </c>
      <c r="B115" s="56">
        <v>11.0</v>
      </c>
      <c r="C115" s="56" t="s">
        <v>35</v>
      </c>
      <c r="D115" s="57" t="s">
        <v>246</v>
      </c>
      <c r="E115" s="57" t="s">
        <v>247</v>
      </c>
      <c r="F115" s="53">
        <v>105.7</v>
      </c>
      <c r="G115" s="54">
        <v>7.0</v>
      </c>
      <c r="H115" s="58" t="s">
        <v>248</v>
      </c>
      <c r="I115" s="47"/>
      <c r="J115" s="54">
        <v>7.0</v>
      </c>
      <c r="K115" s="47"/>
      <c r="L115" s="71"/>
      <c r="M115" s="74" t="s">
        <v>666</v>
      </c>
      <c r="N115" s="58" t="s">
        <v>670</v>
      </c>
      <c r="O115" s="56">
        <v>60000.0</v>
      </c>
      <c r="P115" t="e">
        <f>VLOOKUP(E115,'1_Зведений обсяг робіт на 2026'!D:D,1,0)</f>
        <v>#N/A</v>
      </c>
    </row>
    <row r="116" spans="8:8" ht="120.0" hidden="1">
      <c r="A116" s="56" t="s">
        <v>249</v>
      </c>
      <c r="B116" s="56">
        <v>11.0</v>
      </c>
      <c r="C116" s="56" t="s">
        <v>8</v>
      </c>
      <c r="D116" s="57" t="s">
        <v>250</v>
      </c>
      <c r="E116" s="57" t="s">
        <v>251</v>
      </c>
      <c r="F116" s="53">
        <v>102.8</v>
      </c>
      <c r="G116" s="54">
        <v>5.0</v>
      </c>
      <c r="H116" s="58" t="s">
        <v>252</v>
      </c>
      <c r="I116" s="47" t="s">
        <v>249</v>
      </c>
      <c r="J116" s="54">
        <v>5.0</v>
      </c>
      <c r="K116" s="47"/>
      <c r="L116" s="71" t="s">
        <v>671</v>
      </c>
      <c r="M116" s="74" t="s">
        <v>666</v>
      </c>
      <c r="N116" s="58" t="s">
        <v>672</v>
      </c>
      <c r="O116" s="56">
        <v>200000.0</v>
      </c>
      <c r="P116" t="e">
        <f>VLOOKUP(E116,'1_Зведений обсяг робіт на 2026'!D:D,1,0)</f>
        <v>#N/A</v>
      </c>
    </row>
    <row r="117" spans="8:8" ht="120.0" hidden="1">
      <c r="A117" s="56" t="s">
        <v>253</v>
      </c>
      <c r="B117" s="56">
        <v>11.0</v>
      </c>
      <c r="C117" s="56" t="s">
        <v>35</v>
      </c>
      <c r="D117" s="57" t="s">
        <v>230</v>
      </c>
      <c r="E117" s="57" t="s">
        <v>254</v>
      </c>
      <c r="F117" s="53">
        <v>90.4</v>
      </c>
      <c r="G117" s="54">
        <v>11.0</v>
      </c>
      <c r="H117" s="58" t="s">
        <v>255</v>
      </c>
      <c r="I117" s="47"/>
      <c r="J117" s="54">
        <v>11.0</v>
      </c>
      <c r="K117" s="47"/>
      <c r="L117" s="71"/>
      <c r="M117" s="74" t="s">
        <v>666</v>
      </c>
      <c r="N117" s="58" t="s">
        <v>456</v>
      </c>
      <c r="O117" s="56">
        <v>50000.0</v>
      </c>
      <c r="P117" t="e">
        <f>VLOOKUP(E117,'1_Зведений обсяг робіт на 2026'!D:D,1,0)</f>
        <v>#N/A</v>
      </c>
    </row>
    <row r="118" spans="8:8" ht="120.0" hidden="1">
      <c r="A118" s="56" t="s">
        <v>256</v>
      </c>
      <c r="B118" s="56">
        <v>11.0</v>
      </c>
      <c r="C118" s="56" t="s">
        <v>35</v>
      </c>
      <c r="D118" s="57" t="s">
        <v>257</v>
      </c>
      <c r="E118" s="57" t="s">
        <v>258</v>
      </c>
      <c r="F118" s="53">
        <v>112.0</v>
      </c>
      <c r="G118" s="54">
        <v>9.0</v>
      </c>
      <c r="H118" s="58" t="s">
        <v>259</v>
      </c>
      <c r="I118" s="47"/>
      <c r="J118" s="54">
        <v>9.0</v>
      </c>
      <c r="K118" s="47"/>
      <c r="L118" s="71"/>
      <c r="M118" s="74" t="s">
        <v>666</v>
      </c>
      <c r="N118" s="73" t="s">
        <v>673</v>
      </c>
      <c r="O118" s="56">
        <v>98000.0</v>
      </c>
      <c r="P118" t="e">
        <f>VLOOKUP(E118,'1_Зведений обсяг робіт на 2026'!D:D,1,0)</f>
        <v>#N/A</v>
      </c>
    </row>
    <row r="119" spans="8:8" ht="120.0" hidden="1">
      <c r="A119" s="56" t="s">
        <v>260</v>
      </c>
      <c r="B119" s="56">
        <v>11.0</v>
      </c>
      <c r="C119" s="56" t="s">
        <v>35</v>
      </c>
      <c r="D119" s="57" t="s">
        <v>261</v>
      </c>
      <c r="E119" s="57" t="s">
        <v>262</v>
      </c>
      <c r="F119" s="53">
        <v>85.0</v>
      </c>
      <c r="G119" s="54">
        <v>10.0</v>
      </c>
      <c r="H119" s="58" t="s">
        <v>263</v>
      </c>
      <c r="I119" s="47" t="s">
        <v>260</v>
      </c>
      <c r="J119" s="54">
        <v>10.0</v>
      </c>
      <c r="K119" s="47"/>
      <c r="L119" s="71" t="s">
        <v>674</v>
      </c>
      <c r="M119" s="74" t="s">
        <v>666</v>
      </c>
      <c r="N119" s="73" t="s">
        <v>675</v>
      </c>
      <c r="O119" s="56">
        <v>50000.0</v>
      </c>
      <c r="P119" t="e">
        <f>VLOOKUP(E119,'1_Зведений обсяг робіт на 2026'!D:D,1,0)</f>
        <v>#N/A</v>
      </c>
    </row>
    <row r="120" spans="8:8" ht="120.0" hidden="1">
      <c r="A120" s="56" t="s">
        <v>264</v>
      </c>
      <c r="B120" s="56">
        <v>11.0</v>
      </c>
      <c r="C120" s="56" t="s">
        <v>35</v>
      </c>
      <c r="D120" s="57" t="s">
        <v>265</v>
      </c>
      <c r="E120" s="57" t="s">
        <v>266</v>
      </c>
      <c r="F120" s="53">
        <v>138.3</v>
      </c>
      <c r="G120" s="54">
        <v>3.0</v>
      </c>
      <c r="H120" s="58" t="s">
        <v>267</v>
      </c>
      <c r="I120" s="47"/>
      <c r="J120" s="54">
        <v>3.0</v>
      </c>
      <c r="K120" s="47"/>
      <c r="L120" s="71"/>
      <c r="M120" s="74" t="s">
        <v>666</v>
      </c>
      <c r="N120" s="73" t="s">
        <v>267</v>
      </c>
      <c r="O120" s="56">
        <v>100000.0</v>
      </c>
      <c r="P120" t="e">
        <f>VLOOKUP(E120,'1_Зведений обсяг робіт на 2026'!D:D,1,0)</f>
        <v>#N/A</v>
      </c>
    </row>
    <row r="121" spans="8:8" ht="120.0" hidden="1">
      <c r="A121" s="56" t="s">
        <v>268</v>
      </c>
      <c r="B121" s="56">
        <v>11.0</v>
      </c>
      <c r="C121" s="56" t="s">
        <v>35</v>
      </c>
      <c r="D121" s="57" t="s">
        <v>230</v>
      </c>
      <c r="E121" s="57" t="s">
        <v>269</v>
      </c>
      <c r="F121" s="53">
        <v>103.5</v>
      </c>
      <c r="G121" s="54">
        <v>4.0</v>
      </c>
      <c r="H121" s="58" t="s">
        <v>270</v>
      </c>
      <c r="I121" s="47" t="s">
        <v>268</v>
      </c>
      <c r="J121" s="54">
        <v>4.0</v>
      </c>
      <c r="K121" s="47"/>
      <c r="L121" s="71"/>
      <c r="M121" s="74" t="s">
        <v>676</v>
      </c>
      <c r="N121" s="73" t="s">
        <v>677</v>
      </c>
      <c r="O121" s="56">
        <v>150000.0</v>
      </c>
      <c r="P121" t="e">
        <f>VLOOKUP(E121,'1_Зведений обсяг робіт на 2026'!D:D,1,0)</f>
        <v>#N/A</v>
      </c>
    </row>
    <row r="122" spans="8:8" ht="48.0" hidden="1">
      <c r="A122" s="56" t="s">
        <v>678</v>
      </c>
      <c r="B122" s="56">
        <v>12.0</v>
      </c>
      <c r="C122" s="56" t="s">
        <v>35</v>
      </c>
      <c r="D122" s="57" t="s">
        <v>679</v>
      </c>
      <c r="E122" s="57" t="s">
        <v>680</v>
      </c>
      <c r="F122" s="53">
        <v>136.9</v>
      </c>
      <c r="G122" s="54"/>
      <c r="H122" s="58"/>
      <c r="I122" s="55" t="s">
        <v>486</v>
      </c>
      <c r="J122" s="55"/>
      <c r="K122" s="55" t="s">
        <v>486</v>
      </c>
      <c r="L122" s="55" t="s">
        <v>486</v>
      </c>
      <c r="M122" s="55" t="s">
        <v>486</v>
      </c>
      <c r="N122" s="55" t="s">
        <v>486</v>
      </c>
      <c r="O122" s="55" t="s">
        <v>486</v>
      </c>
      <c r="P122" t="e">
        <f>VLOOKUP(E122,'1_Зведений обсяг робіт на 2026'!D:D,1,0)</f>
        <v>#N/A</v>
      </c>
    </row>
    <row r="123" spans="8:8" ht="48.0" hidden="1">
      <c r="A123" s="56" t="s">
        <v>681</v>
      </c>
      <c r="B123" s="56">
        <v>12.0</v>
      </c>
      <c r="C123" s="56" t="s">
        <v>8</v>
      </c>
      <c r="D123" s="57" t="s">
        <v>682</v>
      </c>
      <c r="E123" s="57" t="s">
        <v>683</v>
      </c>
      <c r="F123" s="53">
        <v>186.3</v>
      </c>
      <c r="G123" s="54"/>
      <c r="H123" s="58"/>
      <c r="I123" s="55" t="s">
        <v>486</v>
      </c>
      <c r="J123" s="55"/>
      <c r="K123" s="55" t="s">
        <v>486</v>
      </c>
      <c r="L123" s="55" t="s">
        <v>486</v>
      </c>
      <c r="M123" s="55" t="s">
        <v>486</v>
      </c>
      <c r="N123" s="55" t="s">
        <v>486</v>
      </c>
      <c r="O123" s="55" t="s">
        <v>486</v>
      </c>
      <c r="P123" t="e">
        <f>VLOOKUP(E123,'1_Зведений обсяг робіт на 2026'!D:D,1,0)</f>
        <v>#N/A</v>
      </c>
    </row>
    <row r="124" spans="8:8" ht="48.0" hidden="1">
      <c r="A124" s="56" t="s">
        <v>684</v>
      </c>
      <c r="B124" s="56">
        <v>12.0</v>
      </c>
      <c r="C124" s="56" t="s">
        <v>35</v>
      </c>
      <c r="D124" s="57" t="s">
        <v>685</v>
      </c>
      <c r="E124" s="57" t="s">
        <v>686</v>
      </c>
      <c r="F124" s="53">
        <v>94.9</v>
      </c>
      <c r="G124" s="54"/>
      <c r="H124" s="58"/>
      <c r="I124" s="55" t="s">
        <v>486</v>
      </c>
      <c r="J124" s="55"/>
      <c r="K124" s="55" t="s">
        <v>486</v>
      </c>
      <c r="L124" s="55" t="s">
        <v>486</v>
      </c>
      <c r="M124" s="55" t="s">
        <v>486</v>
      </c>
      <c r="N124" s="55" t="s">
        <v>486</v>
      </c>
      <c r="O124" s="55" t="s">
        <v>486</v>
      </c>
      <c r="P124" t="e">
        <f>VLOOKUP(E124,'1_Зведений обсяг робіт на 2026'!D:D,1,0)</f>
        <v>#N/A</v>
      </c>
    </row>
    <row r="125" spans="8:8" ht="48.0" hidden="1">
      <c r="A125" s="56" t="s">
        <v>687</v>
      </c>
      <c r="B125" s="56">
        <v>12.0</v>
      </c>
      <c r="C125" s="56" t="s">
        <v>35</v>
      </c>
      <c r="D125" s="57" t="s">
        <v>688</v>
      </c>
      <c r="E125" s="57" t="s">
        <v>689</v>
      </c>
      <c r="F125" s="53">
        <v>111.55</v>
      </c>
      <c r="G125" s="54"/>
      <c r="H125" s="58"/>
      <c r="I125" s="55" t="s">
        <v>486</v>
      </c>
      <c r="J125" s="55"/>
      <c r="K125" s="55" t="s">
        <v>486</v>
      </c>
      <c r="L125" s="55" t="s">
        <v>486</v>
      </c>
      <c r="M125" s="55" t="s">
        <v>486</v>
      </c>
      <c r="N125" s="55" t="s">
        <v>486</v>
      </c>
      <c r="O125" s="55" t="s">
        <v>486</v>
      </c>
      <c r="P125" t="e">
        <f>VLOOKUP(E125,'1_Зведений обсяг робіт на 2026'!D:D,1,0)</f>
        <v>#N/A</v>
      </c>
    </row>
    <row r="126" spans="8:8" ht="60.0" hidden="1">
      <c r="A126" s="56" t="s">
        <v>690</v>
      </c>
      <c r="B126" s="56">
        <v>12.0</v>
      </c>
      <c r="C126" s="56" t="s">
        <v>8</v>
      </c>
      <c r="D126" s="57" t="s">
        <v>691</v>
      </c>
      <c r="E126" s="57" t="s">
        <v>692</v>
      </c>
      <c r="F126" s="53">
        <v>95.5</v>
      </c>
      <c r="G126" s="54"/>
      <c r="H126" s="58"/>
      <c r="I126" s="55" t="s">
        <v>486</v>
      </c>
      <c r="J126" s="55"/>
      <c r="K126" s="55" t="s">
        <v>486</v>
      </c>
      <c r="L126" s="55" t="s">
        <v>486</v>
      </c>
      <c r="M126" s="55" t="s">
        <v>486</v>
      </c>
      <c r="N126" s="55" t="s">
        <v>486</v>
      </c>
      <c r="O126" s="55" t="s">
        <v>486</v>
      </c>
      <c r="P126" t="e">
        <f>VLOOKUP(E126,'1_Зведений обсяг робіт на 2026'!D:D,1,0)</f>
        <v>#N/A</v>
      </c>
    </row>
    <row r="127" spans="8:8" ht="120.0" hidden="1">
      <c r="A127" s="56" t="s">
        <v>271</v>
      </c>
      <c r="B127" s="56">
        <v>12.0</v>
      </c>
      <c r="C127" s="56" t="s">
        <v>35</v>
      </c>
      <c r="D127" s="57" t="s">
        <v>272</v>
      </c>
      <c r="E127" s="57" t="s">
        <v>273</v>
      </c>
      <c r="F127" s="53">
        <v>640.7</v>
      </c>
      <c r="G127" s="54"/>
      <c r="H127" s="58" t="s">
        <v>274</v>
      </c>
      <c r="I127" s="47" t="s">
        <v>271</v>
      </c>
      <c r="J127" s="48">
        <v>1.0</v>
      </c>
      <c r="K127" s="55"/>
      <c r="L127" s="71" t="s">
        <v>693</v>
      </c>
      <c r="M127" s="75" t="s">
        <v>694</v>
      </c>
      <c r="N127" s="47" t="s">
        <v>695</v>
      </c>
      <c r="O127" s="56">
        <v>180000.0</v>
      </c>
      <c r="P127" t="e">
        <f>VLOOKUP(E127,'1_Зведений обсяг робіт на 2026'!D:D,1,0)</f>
        <v>#N/A</v>
      </c>
    </row>
    <row r="128" spans="8:8" ht="24.0" hidden="1">
      <c r="A128" s="56" t="s">
        <v>696</v>
      </c>
      <c r="B128" s="56">
        <v>12.0</v>
      </c>
      <c r="C128" s="56" t="s">
        <v>8</v>
      </c>
      <c r="D128" s="57" t="s">
        <v>697</v>
      </c>
      <c r="E128" s="57" t="s">
        <v>698</v>
      </c>
      <c r="F128" s="53">
        <v>129.4</v>
      </c>
      <c r="G128" s="54"/>
      <c r="H128" s="58"/>
      <c r="I128" s="55" t="s">
        <v>486</v>
      </c>
      <c r="J128" s="55"/>
      <c r="K128" s="55" t="s">
        <v>486</v>
      </c>
      <c r="L128" s="55" t="s">
        <v>486</v>
      </c>
      <c r="M128" s="55" t="s">
        <v>486</v>
      </c>
      <c r="N128" s="55" t="s">
        <v>486</v>
      </c>
      <c r="O128" s="55" t="s">
        <v>486</v>
      </c>
      <c r="P128" t="e">
        <f>VLOOKUP(E128,'1_Зведений обсяг робіт на 2026'!D:D,1,0)</f>
        <v>#N/A</v>
      </c>
    </row>
    <row r="129" spans="8:8" ht="36.0" hidden="1">
      <c r="A129" s="56" t="s">
        <v>699</v>
      </c>
      <c r="B129" s="56">
        <v>12.0</v>
      </c>
      <c r="C129" s="56" t="s">
        <v>8</v>
      </c>
      <c r="D129" s="57" t="s">
        <v>700</v>
      </c>
      <c r="E129" s="57" t="s">
        <v>701</v>
      </c>
      <c r="F129" s="53">
        <v>118.0</v>
      </c>
      <c r="G129" s="54"/>
      <c r="H129" s="58"/>
      <c r="I129" s="55" t="s">
        <v>486</v>
      </c>
      <c r="J129" s="55"/>
      <c r="K129" s="55" t="s">
        <v>486</v>
      </c>
      <c r="L129" s="55" t="s">
        <v>486</v>
      </c>
      <c r="M129" s="55" t="s">
        <v>486</v>
      </c>
      <c r="N129" s="55" t="s">
        <v>486</v>
      </c>
      <c r="O129" s="55" t="s">
        <v>486</v>
      </c>
      <c r="P129" t="e">
        <f>VLOOKUP(E129,'1_Зведений обсяг робіт на 2026'!D:D,1,0)</f>
        <v>#N/A</v>
      </c>
    </row>
    <row r="130" spans="8:8" ht="24.0" hidden="1">
      <c r="A130" s="56" t="s">
        <v>702</v>
      </c>
      <c r="B130" s="56">
        <v>12.0</v>
      </c>
      <c r="C130" s="56" t="s">
        <v>8</v>
      </c>
      <c r="D130" s="57" t="s">
        <v>703</v>
      </c>
      <c r="E130" s="57" t="s">
        <v>704</v>
      </c>
      <c r="F130" s="53">
        <v>74.2</v>
      </c>
      <c r="G130" s="54"/>
      <c r="H130" s="58"/>
      <c r="I130" s="55" t="s">
        <v>486</v>
      </c>
      <c r="J130" s="55"/>
      <c r="K130" s="55" t="s">
        <v>486</v>
      </c>
      <c r="L130" s="55" t="s">
        <v>486</v>
      </c>
      <c r="M130" s="55" t="s">
        <v>486</v>
      </c>
      <c r="N130" s="55" t="s">
        <v>486</v>
      </c>
      <c r="O130" s="55" t="s">
        <v>486</v>
      </c>
      <c r="P130" t="e">
        <f>VLOOKUP(E130,'1_Зведений обсяг робіт на 2026'!D:D,1,0)</f>
        <v>#N/A</v>
      </c>
    </row>
    <row r="131" spans="8:8" ht="36.0" hidden="1">
      <c r="A131" s="56" t="s">
        <v>705</v>
      </c>
      <c r="B131" s="56">
        <v>12.0</v>
      </c>
      <c r="C131" s="56" t="s">
        <v>35</v>
      </c>
      <c r="D131" s="57" t="s">
        <v>706</v>
      </c>
      <c r="E131" s="57" t="s">
        <v>707</v>
      </c>
      <c r="F131" s="53">
        <v>112.3</v>
      </c>
      <c r="G131" s="54"/>
      <c r="H131" s="58"/>
      <c r="I131" s="55" t="s">
        <v>486</v>
      </c>
      <c r="J131" s="55"/>
      <c r="K131" s="55" t="s">
        <v>486</v>
      </c>
      <c r="L131" s="55" t="s">
        <v>486</v>
      </c>
      <c r="M131" s="55" t="s">
        <v>486</v>
      </c>
      <c r="N131" s="55" t="s">
        <v>486</v>
      </c>
      <c r="O131" s="55" t="s">
        <v>486</v>
      </c>
      <c r="P131" t="e">
        <f>VLOOKUP(E131,'1_Зведений обсяг робіт на 2026'!D:D,1,0)</f>
        <v>#N/A</v>
      </c>
    </row>
    <row r="132" spans="8:8" ht="240.0" hidden="1">
      <c r="A132" s="56" t="s">
        <v>275</v>
      </c>
      <c r="B132" s="56">
        <v>12.0</v>
      </c>
      <c r="C132" s="56" t="s">
        <v>8</v>
      </c>
      <c r="D132" s="57" t="s">
        <v>272</v>
      </c>
      <c r="E132" s="57" t="s">
        <v>276</v>
      </c>
      <c r="F132" s="53">
        <v>47.6</v>
      </c>
      <c r="G132" s="54"/>
      <c r="H132" s="58" t="s">
        <v>277</v>
      </c>
      <c r="I132" s="47" t="s">
        <v>275</v>
      </c>
      <c r="J132" s="48">
        <v>2.0</v>
      </c>
      <c r="K132" s="47"/>
      <c r="L132" s="71" t="s">
        <v>708</v>
      </c>
      <c r="M132" s="75" t="s">
        <v>709</v>
      </c>
      <c r="N132" s="58" t="s">
        <v>710</v>
      </c>
      <c r="O132" s="56">
        <v>30000.0</v>
      </c>
      <c r="P132" t="e">
        <f>VLOOKUP(E132,'1_Зведений обсяг робіт на 2026'!D:D,1,0)</f>
        <v>#N/A</v>
      </c>
    </row>
    <row r="133" spans="8:8" ht="72.0" hidden="1">
      <c r="A133" s="56" t="s">
        <v>278</v>
      </c>
      <c r="B133" s="56">
        <v>12.0</v>
      </c>
      <c r="C133" s="56" t="s">
        <v>35</v>
      </c>
      <c r="D133" s="57" t="s">
        <v>272</v>
      </c>
      <c r="E133" s="57" t="s">
        <v>279</v>
      </c>
      <c r="F133" s="53">
        <v>150.0</v>
      </c>
      <c r="G133" s="54"/>
      <c r="H133" s="58" t="s">
        <v>280</v>
      </c>
      <c r="I133" s="47"/>
      <c r="J133" s="48">
        <v>3.0</v>
      </c>
      <c r="K133" s="55"/>
      <c r="L133" s="65"/>
      <c r="M133" s="75" t="s">
        <v>709</v>
      </c>
      <c r="N133" s="58" t="s">
        <v>711</v>
      </c>
      <c r="O133" s="56">
        <v>95000.0</v>
      </c>
      <c r="P133" t="e">
        <f>VLOOKUP(E133,'1_Зведений обсяг робіт на 2026'!D:D,1,0)</f>
        <v>#N/A</v>
      </c>
    </row>
    <row r="134" spans="8:8" ht="84.0" hidden="1">
      <c r="A134" s="56" t="s">
        <v>281</v>
      </c>
      <c r="B134" s="56">
        <v>12.0</v>
      </c>
      <c r="C134" s="56" t="s">
        <v>35</v>
      </c>
      <c r="D134" s="57" t="s">
        <v>272</v>
      </c>
      <c r="E134" s="57" t="s">
        <v>282</v>
      </c>
      <c r="F134" s="53">
        <v>90.6</v>
      </c>
      <c r="G134" s="54"/>
      <c r="H134" s="58" t="s">
        <v>283</v>
      </c>
      <c r="I134" s="47"/>
      <c r="J134" s="48">
        <v>4.0</v>
      </c>
      <c r="K134" s="55"/>
      <c r="L134" s="65"/>
      <c r="M134" s="75" t="s">
        <v>694</v>
      </c>
      <c r="N134" s="58" t="s">
        <v>283</v>
      </c>
      <c r="O134" s="56">
        <v>80000.0</v>
      </c>
      <c r="P134" t="e">
        <f>VLOOKUP(E134,'1_Зведений обсяг робіт на 2026'!D:D,1,0)</f>
        <v>#N/A</v>
      </c>
    </row>
    <row r="135" spans="8:8" ht="204.0" hidden="1">
      <c r="A135" s="56" t="s">
        <v>284</v>
      </c>
      <c r="B135" s="56">
        <v>13.0</v>
      </c>
      <c r="C135" s="56" t="s">
        <v>35</v>
      </c>
      <c r="D135" s="57" t="s">
        <v>285</v>
      </c>
      <c r="E135" s="57" t="s">
        <v>286</v>
      </c>
      <c r="F135" s="53">
        <v>730.2</v>
      </c>
      <c r="G135" s="54">
        <v>3.0</v>
      </c>
      <c r="H135" s="58" t="s">
        <v>287</v>
      </c>
      <c r="I135" s="47" t="s">
        <v>284</v>
      </c>
      <c r="J135" s="48">
        <v>8.0</v>
      </c>
      <c r="K135" s="47"/>
      <c r="L135" s="71"/>
      <c r="M135" s="74" t="s">
        <v>712</v>
      </c>
      <c r="N135" s="58" t="s">
        <v>713</v>
      </c>
      <c r="O135" s="56">
        <v>70000.0</v>
      </c>
      <c r="P135" t="e">
        <f>VLOOKUP(E135,'1_Зведений обсяг робіт на 2026'!D:D,1,0)</f>
        <v>#N/A</v>
      </c>
    </row>
    <row r="136" spans="8:8" ht="204.0" hidden="1">
      <c r="A136" s="56" t="s">
        <v>288</v>
      </c>
      <c r="B136" s="56">
        <v>13.0</v>
      </c>
      <c r="C136" s="56" t="s">
        <v>8</v>
      </c>
      <c r="D136" s="57" t="s">
        <v>289</v>
      </c>
      <c r="E136" s="57" t="s">
        <v>290</v>
      </c>
      <c r="F136" s="53">
        <v>52.4</v>
      </c>
      <c r="G136" s="54">
        <v>3.0</v>
      </c>
      <c r="H136" s="58" t="s">
        <v>291</v>
      </c>
      <c r="I136" s="47"/>
      <c r="J136" s="48">
        <v>7.0</v>
      </c>
      <c r="K136" s="47"/>
      <c r="L136" s="71"/>
      <c r="M136" s="74" t="s">
        <v>714</v>
      </c>
      <c r="N136" s="76" t="s">
        <v>715</v>
      </c>
      <c r="O136" s="56">
        <v>180000.0</v>
      </c>
      <c r="P136" t="e">
        <f>VLOOKUP(E136,'1_Зведений обсяг робіт на 2026'!D:D,1,0)</f>
        <v>#N/A</v>
      </c>
    </row>
    <row r="137" spans="8:8" ht="324.0" hidden="1">
      <c r="A137" s="56" t="s">
        <v>292</v>
      </c>
      <c r="B137" s="56">
        <v>13.0</v>
      </c>
      <c r="C137" s="56" t="s">
        <v>8</v>
      </c>
      <c r="D137" s="57" t="s">
        <v>293</v>
      </c>
      <c r="E137" s="57" t="s">
        <v>294</v>
      </c>
      <c r="F137" s="53">
        <v>61.9</v>
      </c>
      <c r="G137" s="54">
        <v>3.0</v>
      </c>
      <c r="H137" s="58" t="s">
        <v>295</v>
      </c>
      <c r="I137" s="47"/>
      <c r="J137" s="48">
        <v>6.0</v>
      </c>
      <c r="K137" s="47"/>
      <c r="L137" s="71" t="s">
        <v>716</v>
      </c>
      <c r="M137" s="74" t="s">
        <v>712</v>
      </c>
      <c r="N137" s="76" t="s">
        <v>717</v>
      </c>
      <c r="O137" s="56">
        <v>100000.0</v>
      </c>
      <c r="P137" t="e">
        <f>VLOOKUP(E137,'1_Зведений обсяг робіт на 2026'!D:D,1,0)</f>
        <v>#N/A</v>
      </c>
    </row>
    <row r="138" spans="8:8" ht="204.0" hidden="1">
      <c r="A138" s="56" t="s">
        <v>296</v>
      </c>
      <c r="B138" s="56">
        <v>13.0</v>
      </c>
      <c r="C138" s="56" t="s">
        <v>35</v>
      </c>
      <c r="D138" s="57" t="s">
        <v>285</v>
      </c>
      <c r="E138" s="57" t="s">
        <v>297</v>
      </c>
      <c r="F138" s="53">
        <v>101.0</v>
      </c>
      <c r="G138" s="54">
        <v>1.0</v>
      </c>
      <c r="H138" s="58" t="s">
        <v>298</v>
      </c>
      <c r="I138" s="47" t="s">
        <v>296</v>
      </c>
      <c r="J138" s="48">
        <v>1.0</v>
      </c>
      <c r="K138" s="47"/>
      <c r="L138" s="71"/>
      <c r="M138" s="74" t="s">
        <v>718</v>
      </c>
      <c r="N138" s="47" t="s">
        <v>719</v>
      </c>
      <c r="O138" s="56">
        <v>50000.0</v>
      </c>
      <c r="P138" t="e">
        <f>VLOOKUP(E138,'1_Зведений обсяг робіт на 2026'!D:D,1,0)</f>
        <v>#N/A</v>
      </c>
    </row>
    <row r="139" spans="8:8" ht="204.0" hidden="1">
      <c r="A139" s="56" t="s">
        <v>299</v>
      </c>
      <c r="B139" s="56">
        <v>13.0</v>
      </c>
      <c r="C139" s="56" t="s">
        <v>35</v>
      </c>
      <c r="D139" s="57" t="s">
        <v>285</v>
      </c>
      <c r="E139" s="57" t="s">
        <v>300</v>
      </c>
      <c r="F139" s="53">
        <v>172.0</v>
      </c>
      <c r="G139" s="54">
        <v>1.0</v>
      </c>
      <c r="H139" s="58" t="s">
        <v>301</v>
      </c>
      <c r="I139" s="47" t="s">
        <v>299</v>
      </c>
      <c r="J139" s="48">
        <v>2.0</v>
      </c>
      <c r="K139" s="47"/>
      <c r="L139" s="71"/>
      <c r="M139" s="74" t="s">
        <v>714</v>
      </c>
      <c r="N139" s="58" t="s">
        <v>720</v>
      </c>
      <c r="O139" s="56">
        <v>210000.0</v>
      </c>
      <c r="P139" t="e">
        <f>VLOOKUP(E139,'1_Зведений обсяг робіт на 2026'!D:D,1,0)</f>
        <v>#N/A</v>
      </c>
    </row>
    <row r="140" spans="8:8" ht="204.0" hidden="1">
      <c r="A140" s="56" t="s">
        <v>22</v>
      </c>
      <c r="B140" s="56">
        <v>13.0</v>
      </c>
      <c r="C140" s="56" t="s">
        <v>8</v>
      </c>
      <c r="D140" s="57" t="s">
        <v>23</v>
      </c>
      <c r="E140" s="57" t="s">
        <v>24</v>
      </c>
      <c r="F140" s="53">
        <v>519.1</v>
      </c>
      <c r="G140" s="54">
        <v>3.0</v>
      </c>
      <c r="H140" s="58" t="s">
        <v>25</v>
      </c>
      <c r="I140" s="47" t="s">
        <v>22</v>
      </c>
      <c r="J140" s="48">
        <v>5.0</v>
      </c>
      <c r="K140" s="47"/>
      <c r="L140" s="71"/>
      <c r="M140" s="74" t="s">
        <v>712</v>
      </c>
      <c r="N140" s="58" t="s">
        <v>721</v>
      </c>
      <c r="O140" s="56">
        <v>150000.0</v>
      </c>
      <c r="P140" t="e">
        <f>VLOOKUP(E140,'1_Зведений обсяг робіт на 2026'!D:D,1,0)</f>
        <v>#N/A</v>
      </c>
    </row>
    <row r="141" spans="8:8" ht="204.0" hidden="1">
      <c r="A141" s="56" t="s">
        <v>302</v>
      </c>
      <c r="B141" s="56">
        <v>13.0</v>
      </c>
      <c r="C141" s="56" t="s">
        <v>8</v>
      </c>
      <c r="D141" s="57" t="s">
        <v>303</v>
      </c>
      <c r="E141" s="57" t="s">
        <v>304</v>
      </c>
      <c r="F141" s="53">
        <v>84.2</v>
      </c>
      <c r="G141" s="54">
        <v>1.0</v>
      </c>
      <c r="H141" s="58" t="s">
        <v>305</v>
      </c>
      <c r="I141" s="47" t="s">
        <v>302</v>
      </c>
      <c r="J141" s="48">
        <v>3.0</v>
      </c>
      <c r="K141" s="47"/>
      <c r="L141" s="71"/>
      <c r="M141" s="74" t="s">
        <v>714</v>
      </c>
      <c r="N141" s="77" t="s">
        <v>722</v>
      </c>
      <c r="O141" s="56">
        <v>320000.0</v>
      </c>
      <c r="P141" t="e">
        <f>VLOOKUP(E141,'1_Зведений обсяг робіт на 2026'!D:D,1,0)</f>
        <v>#N/A</v>
      </c>
    </row>
    <row r="142" spans="8:8" ht="204.0" hidden="1">
      <c r="A142" s="56" t="s">
        <v>306</v>
      </c>
      <c r="B142" s="56">
        <v>13.0</v>
      </c>
      <c r="C142" s="56" t="s">
        <v>35</v>
      </c>
      <c r="D142" s="57" t="s">
        <v>307</v>
      </c>
      <c r="E142" s="57" t="s">
        <v>308</v>
      </c>
      <c r="F142" s="53">
        <v>102.89999999999999</v>
      </c>
      <c r="G142" s="54">
        <v>2.0</v>
      </c>
      <c r="H142" s="58" t="s">
        <v>309</v>
      </c>
      <c r="I142" s="47"/>
      <c r="J142" s="48">
        <v>4.0</v>
      </c>
      <c r="K142" s="47"/>
      <c r="L142" s="71"/>
      <c r="M142" s="74" t="s">
        <v>714</v>
      </c>
      <c r="N142" s="76" t="s">
        <v>723</v>
      </c>
      <c r="O142" s="56">
        <v>80000.0</v>
      </c>
      <c r="P142" t="e">
        <f>VLOOKUP(E142,'1_Зведений обсяг робіт на 2026'!D:D,1,0)</f>
        <v>#N/A</v>
      </c>
    </row>
    <row r="143" spans="8:8" ht="15.0" hidden="1">
      <c r="A143" s="78"/>
      <c r="B143" s="78"/>
      <c r="C143" s="78"/>
      <c r="D143" s="79"/>
      <c r="E143" s="80" t="s">
        <v>26</v>
      </c>
      <c r="F143" s="35">
        <f>SUM(F5:F142)</f>
        <v>32049.350000000002</v>
      </c>
      <c r="G143" s="81"/>
      <c r="H143" s="82"/>
      <c r="I143" s="82"/>
      <c r="J143" s="82"/>
      <c r="K143" s="82"/>
      <c r="L143" s="82"/>
      <c r="M143" s="82"/>
      <c r="N143" s="82"/>
      <c r="O143" s="82">
        <f>SUM(O3:O142)</f>
        <v>2.1369385E7</v>
      </c>
      <c r="P143" t="e">
        <f>VLOOKUP(E143,'1_Зведений обсяг робіт на 2026'!D:D,1,0)</f>
        <v>#N/A</v>
      </c>
    </row>
  </sheetData>
  <autoFilter ref="A2:P143">
    <filterColumn colId="13" showButton="1">
      <filters/>
    </filterColumn>
    <filterColumn colId="15" showButton="1">
      <filters>
        <filter val="#Н/Д"/>
      </filters>
    </filterColumn>
  </autoFilter>
  <pageMargins left="0.7" right="0.7" top="0.75" bottom="0.75" header="0.3" footer="0.3"/>
</worksheet>
</file>

<file path=xl/worksheets/sheet3.xml><?xml version="1.0" encoding="utf-8"?>
<worksheet xmlns:r="http://schemas.openxmlformats.org/officeDocument/2006/relationships" xmlns="http://schemas.openxmlformats.org/spreadsheetml/2006/main">
  <dimension ref="A1:AB94"/>
  <sheetViews>
    <sheetView workbookViewId="0" zoomScale="83">
      <selection activeCell="G24" sqref="G24"/>
    </sheetView>
  </sheetViews>
  <sheetFormatPr defaultRowHeight="18.0" defaultColWidth="9"/>
  <cols>
    <col min="1" max="1" customWidth="1" width="7.0" style="1"/>
    <col min="2" max="2" customWidth="1" width="8.5703125" style="1"/>
    <col min="3" max="3" customWidth="1" width="5.4257812" style="1"/>
    <col min="4" max="4" customWidth="1" width="6.0" style="1"/>
    <col min="5" max="5" hidden="1" customWidth="1" width="15.425781" style="1"/>
    <col min="6" max="7" customWidth="1" width="13.0" style="2"/>
    <col min="8" max="8" customWidth="1" width="20.710938" style="2"/>
    <col min="9" max="9" customWidth="1" width="11.285156" style="4"/>
    <col min="10" max="10" hidden="1" customWidth="1" width="9.285156" style="3"/>
    <col min="11" max="11" customWidth="1" width="37.140625" style="3"/>
    <col min="12" max="12" customWidth="1" width="37.42578" style="4"/>
    <col min="13" max="13" customWidth="1" width="19.140625" style="4"/>
    <col min="14" max="14" customWidth="1" width="14.285156" style="4"/>
    <col min="15" max="15" customWidth="1" width="14.285156" style="83"/>
    <col min="16" max="17" customWidth="1" width="16.570312" style="4"/>
    <col min="18" max="18" hidden="1" customWidth="1" width="12.285156" style="4"/>
    <col min="19" max="19" hidden="1" customWidth="1" width="15.425781" style="4"/>
    <col min="20" max="20" hidden="1" customWidth="1" width="12.855469" style="4"/>
    <col min="21" max="21" hidden="1" customWidth="1" width="13.5703125" style="4"/>
    <col min="22" max="22" hidden="1" customWidth="1" width="11.285156" style="4"/>
    <col min="23" max="23" hidden="1" customWidth="1" width="13.140625" style="4"/>
    <col min="24" max="24" hidden="1" customWidth="1" width="11.5703125" style="4"/>
    <col min="25" max="25" hidden="1" customWidth="1" width="12.0" style="4"/>
    <col min="26" max="26" hidden="1" customWidth="1" width="16.0" style="84"/>
    <col min="27" max="16384" customWidth="0" width="9.425781" style="1"/>
  </cols>
  <sheetData>
    <row r="1" spans="8:8" s="10" ht="28.9" customFormat="1" customHeight="1">
      <c r="A1" s="85" t="s">
        <v>406</v>
      </c>
      <c r="B1" s="86" t="s">
        <v>0</v>
      </c>
      <c r="C1" s="86" t="s">
        <v>1</v>
      </c>
      <c r="D1" s="86" t="s">
        <v>2</v>
      </c>
      <c r="E1" s="86" t="s">
        <v>27</v>
      </c>
      <c r="F1" s="86" t="s">
        <v>310</v>
      </c>
      <c r="G1" s="86" t="s">
        <v>3</v>
      </c>
      <c r="H1" s="87" t="s">
        <v>4</v>
      </c>
      <c r="I1" s="86" t="s">
        <v>5</v>
      </c>
      <c r="J1" s="86" t="s">
        <v>724</v>
      </c>
      <c r="K1" s="88" t="s">
        <v>773</v>
      </c>
      <c r="L1" s="86" t="s">
        <v>772</v>
      </c>
      <c r="M1" s="86" t="s">
        <v>412</v>
      </c>
      <c r="N1" s="89" t="s">
        <v>725</v>
      </c>
      <c r="O1" s="89" t="s">
        <v>737</v>
      </c>
      <c r="P1" s="89" t="s">
        <v>741</v>
      </c>
      <c r="Q1" s="89" t="s">
        <v>738</v>
      </c>
      <c r="R1" s="90" t="s">
        <v>383</v>
      </c>
      <c r="S1" s="90" t="s">
        <v>384</v>
      </c>
      <c r="T1" s="90" t="s">
        <v>32</v>
      </c>
      <c r="U1" s="90" t="s">
        <v>386</v>
      </c>
      <c r="V1" s="90" t="s">
        <v>28</v>
      </c>
      <c r="W1" s="90" t="s">
        <v>387</v>
      </c>
      <c r="X1" s="90" t="s">
        <v>420</v>
      </c>
      <c r="Y1" s="90" t="s">
        <v>388</v>
      </c>
      <c r="Z1" s="91" t="s">
        <v>29</v>
      </c>
    </row>
    <row r="2" spans="8:8" s="14" ht="134.45" hidden="1" customFormat="1" customHeight="1">
      <c r="A2" s="92" t="s">
        <v>411</v>
      </c>
      <c r="B2" s="93" t="s">
        <v>415</v>
      </c>
      <c r="C2" s="52">
        <v>1.0</v>
      </c>
      <c r="D2" s="52" t="s">
        <v>8</v>
      </c>
      <c r="E2" s="44" t="s">
        <v>311</v>
      </c>
      <c r="F2" s="45" t="s">
        <v>311</v>
      </c>
      <c r="G2" s="94" t="s">
        <v>33</v>
      </c>
      <c r="H2" s="95" t="s">
        <v>34</v>
      </c>
      <c r="I2" s="53">
        <v>1846.2</v>
      </c>
      <c r="J2" s="96"/>
      <c r="K2" s="96"/>
      <c r="L2" s="58" t="s">
        <v>421</v>
      </c>
      <c r="M2" s="58"/>
      <c r="N2" s="97" t="s">
        <v>444</v>
      </c>
      <c r="O2" s="58" t="s">
        <v>750</v>
      </c>
      <c r="P2" s="98" t="s">
        <v>726</v>
      </c>
      <c r="Q2" s="98"/>
      <c r="R2" s="99"/>
      <c r="S2" s="99"/>
      <c r="T2" s="43" t="s">
        <v>385</v>
      </c>
      <c r="U2" s="55">
        <v>2400000.0</v>
      </c>
      <c r="V2" s="99"/>
      <c r="W2" s="99"/>
      <c r="X2" s="99"/>
      <c r="Y2" s="99"/>
      <c r="Z2" s="100">
        <f>S2+U2+W2+Y2</f>
        <v>2400000.0</v>
      </c>
    </row>
    <row r="3" spans="8:8" s="14" ht="81.6" hidden="1" customFormat="1" customHeight="1">
      <c r="A3" s="92" t="s">
        <v>411</v>
      </c>
      <c r="B3" s="93" t="s">
        <v>415</v>
      </c>
      <c r="C3" s="52">
        <v>1.0</v>
      </c>
      <c r="D3" s="52" t="s">
        <v>8</v>
      </c>
      <c r="E3" s="44" t="s">
        <v>311</v>
      </c>
      <c r="F3" s="45" t="s">
        <v>311</v>
      </c>
      <c r="G3" s="94" t="s">
        <v>33</v>
      </c>
      <c r="H3" s="101" t="s">
        <v>9</v>
      </c>
      <c r="I3" s="47">
        <v>7795.8</v>
      </c>
      <c r="J3" s="93"/>
      <c r="K3" s="93"/>
      <c r="L3" s="58" t="s">
        <v>419</v>
      </c>
      <c r="M3" s="93"/>
      <c r="N3" s="97" t="s">
        <v>444</v>
      </c>
      <c r="O3" s="58" t="s">
        <v>750</v>
      </c>
      <c r="P3" s="98" t="s">
        <v>726</v>
      </c>
      <c r="Q3" s="98"/>
      <c r="R3" s="99"/>
      <c r="S3" s="99"/>
      <c r="T3" s="43" t="s">
        <v>385</v>
      </c>
      <c r="U3" s="55">
        <v>1350000.0</v>
      </c>
      <c r="V3" s="99"/>
      <c r="W3" s="99"/>
      <c r="X3" s="99"/>
      <c r="Y3" s="99"/>
      <c r="Z3" s="100">
        <f t="shared" si="0" ref="Z3:Z8">S3+U3+W3+Y3</f>
        <v>1350000.0</v>
      </c>
    </row>
    <row r="4" spans="8:8" s="14" ht="61.15" hidden="1" customFormat="1" customHeight="1">
      <c r="A4" s="92" t="s">
        <v>411</v>
      </c>
      <c r="B4" s="93" t="s">
        <v>416</v>
      </c>
      <c r="C4" s="52">
        <v>1.0</v>
      </c>
      <c r="D4" s="52" t="s">
        <v>8</v>
      </c>
      <c r="E4" s="44" t="s">
        <v>311</v>
      </c>
      <c r="F4" s="45" t="s">
        <v>311</v>
      </c>
      <c r="G4" s="94" t="s">
        <v>33</v>
      </c>
      <c r="H4" s="101" t="s">
        <v>417</v>
      </c>
      <c r="I4" s="93"/>
      <c r="J4" s="93"/>
      <c r="K4" s="93"/>
      <c r="L4" s="58" t="s">
        <v>418</v>
      </c>
      <c r="M4" s="93"/>
      <c r="N4" s="102" t="s">
        <v>446</v>
      </c>
      <c r="O4" s="58" t="s">
        <v>746</v>
      </c>
      <c r="P4" s="98" t="s">
        <v>726</v>
      </c>
      <c r="Q4" s="98"/>
      <c r="R4" s="99"/>
      <c r="S4" s="99"/>
      <c r="T4" s="43" t="s">
        <v>385</v>
      </c>
      <c r="U4" s="55">
        <v>100000.0</v>
      </c>
      <c r="V4" s="99"/>
      <c r="W4" s="99"/>
      <c r="X4" s="99"/>
      <c r="Y4" s="99"/>
      <c r="Z4" s="100">
        <f t="shared" si="0"/>
        <v>100000.0</v>
      </c>
    </row>
    <row r="5" spans="8:8" ht="63.0" hidden="1" customHeight="1">
      <c r="A5" s="92" t="s">
        <v>411</v>
      </c>
      <c r="B5" s="52" t="s">
        <v>36</v>
      </c>
      <c r="C5" s="52">
        <v>1.0</v>
      </c>
      <c r="D5" s="52" t="s">
        <v>8</v>
      </c>
      <c r="E5" s="44" t="s">
        <v>311</v>
      </c>
      <c r="F5" s="103" t="s">
        <v>311</v>
      </c>
      <c r="G5" s="103" t="s">
        <v>33</v>
      </c>
      <c r="H5" s="45" t="s">
        <v>37</v>
      </c>
      <c r="I5" s="53">
        <v>88.1</v>
      </c>
      <c r="J5" s="54">
        <v>1.0</v>
      </c>
      <c r="K5" s="54"/>
      <c r="L5" s="58" t="s">
        <v>38</v>
      </c>
      <c r="M5" s="58"/>
      <c r="N5" s="102" t="s">
        <v>446</v>
      </c>
      <c r="O5" s="58" t="s">
        <v>746</v>
      </c>
      <c r="P5" s="102" t="s">
        <v>446</v>
      </c>
      <c r="Q5" s="102"/>
      <c r="R5" s="43"/>
      <c r="S5" s="48"/>
      <c r="T5" s="43" t="s">
        <v>385</v>
      </c>
      <c r="U5" s="55">
        <v>420000.0</v>
      </c>
      <c r="V5" s="60"/>
      <c r="W5" s="55"/>
      <c r="X5" s="43"/>
      <c r="Y5" s="104"/>
      <c r="Z5" s="100">
        <f t="shared" si="0"/>
        <v>420000.0</v>
      </c>
      <c r="AA5" s="14"/>
    </row>
    <row r="6" spans="8:8" ht="202.9" hidden="1" customHeight="1">
      <c r="A6" s="105" t="s">
        <v>411</v>
      </c>
      <c r="B6" s="52" t="s">
        <v>39</v>
      </c>
      <c r="C6" s="52">
        <v>1.0</v>
      </c>
      <c r="D6" s="52" t="s">
        <v>35</v>
      </c>
      <c r="E6" s="44" t="s">
        <v>311</v>
      </c>
      <c r="F6" s="103" t="s">
        <v>311</v>
      </c>
      <c r="G6" s="103" t="s">
        <v>33</v>
      </c>
      <c r="H6" s="45" t="s">
        <v>40</v>
      </c>
      <c r="I6" s="53">
        <v>92.1</v>
      </c>
      <c r="J6" s="54">
        <v>1.0</v>
      </c>
      <c r="K6" s="54"/>
      <c r="L6" s="58" t="s">
        <v>450</v>
      </c>
      <c r="M6" s="58"/>
      <c r="N6" s="106" t="s">
        <v>444</v>
      </c>
      <c r="O6" s="58" t="s">
        <v>750</v>
      </c>
      <c r="P6" s="106" t="s">
        <v>444</v>
      </c>
      <c r="Q6" s="102"/>
      <c r="R6" s="43"/>
      <c r="S6" s="48"/>
      <c r="T6" s="43" t="s">
        <v>385</v>
      </c>
      <c r="U6" s="107">
        <v>620000.0</v>
      </c>
      <c r="V6" s="60"/>
      <c r="W6" s="55"/>
      <c r="X6" s="43"/>
      <c r="Y6" s="104"/>
      <c r="Z6" s="100">
        <f t="shared" si="0"/>
        <v>620000.0</v>
      </c>
      <c r="AA6" s="14"/>
    </row>
    <row r="7" spans="8:8" ht="60.0" hidden="1">
      <c r="A7" s="108" t="s">
        <v>411</v>
      </c>
      <c r="B7" s="52" t="s">
        <v>42</v>
      </c>
      <c r="C7" s="52">
        <v>1.0</v>
      </c>
      <c r="D7" s="52" t="s">
        <v>35</v>
      </c>
      <c r="E7" s="44" t="s">
        <v>311</v>
      </c>
      <c r="F7" s="103" t="s">
        <v>311</v>
      </c>
      <c r="G7" s="103" t="s">
        <v>33</v>
      </c>
      <c r="H7" s="45" t="s">
        <v>43</v>
      </c>
      <c r="I7" s="53">
        <v>146.8</v>
      </c>
      <c r="J7" s="54">
        <v>3.0</v>
      </c>
      <c r="K7" s="54"/>
      <c r="L7" s="58" t="s">
        <v>44</v>
      </c>
      <c r="M7" s="58"/>
      <c r="N7" s="106" t="s">
        <v>444</v>
      </c>
      <c r="O7" s="58" t="s">
        <v>750</v>
      </c>
      <c r="P7" s="106" t="s">
        <v>444</v>
      </c>
      <c r="Q7" s="102"/>
      <c r="R7" s="43"/>
      <c r="S7" s="48"/>
      <c r="T7" s="43" t="s">
        <v>385</v>
      </c>
      <c r="U7" s="55">
        <v>60000.0</v>
      </c>
      <c r="V7" s="60"/>
      <c r="W7" s="55"/>
      <c r="X7" s="43"/>
      <c r="Y7" s="104"/>
      <c r="Z7" s="100">
        <f t="shared" si="0"/>
        <v>60000.0</v>
      </c>
      <c r="AA7" s="14"/>
    </row>
    <row r="8" spans="8:8" ht="60.0" hidden="1">
      <c r="A8" s="108" t="s">
        <v>411</v>
      </c>
      <c r="B8" s="52" t="s">
        <v>45</v>
      </c>
      <c r="C8" s="52">
        <v>1.0</v>
      </c>
      <c r="D8" s="52" t="s">
        <v>35</v>
      </c>
      <c r="E8" s="44" t="s">
        <v>311</v>
      </c>
      <c r="F8" s="103" t="s">
        <v>311</v>
      </c>
      <c r="G8" s="103" t="s">
        <v>33</v>
      </c>
      <c r="H8" s="45" t="s">
        <v>46</v>
      </c>
      <c r="I8" s="53">
        <v>258.2</v>
      </c>
      <c r="J8" s="54">
        <v>2.0</v>
      </c>
      <c r="K8" s="54"/>
      <c r="L8" s="58" t="s">
        <v>390</v>
      </c>
      <c r="M8" s="58"/>
      <c r="N8" s="106" t="s">
        <v>444</v>
      </c>
      <c r="O8" s="58" t="s">
        <v>750</v>
      </c>
      <c r="P8" s="106" t="s">
        <v>444</v>
      </c>
      <c r="Q8" s="102"/>
      <c r="R8" s="43"/>
      <c r="S8" s="48"/>
      <c r="T8" s="43" t="s">
        <v>385</v>
      </c>
      <c r="U8" s="55">
        <v>50000.0</v>
      </c>
      <c r="V8" s="60"/>
      <c r="W8" s="55"/>
      <c r="X8" s="43"/>
      <c r="Y8" s="104"/>
      <c r="Z8" s="100">
        <f t="shared" si="0"/>
        <v>50000.0</v>
      </c>
      <c r="AA8" s="14"/>
    </row>
    <row r="9" spans="8:8" s="24" ht="60.6" hidden="1" customFormat="1" customHeight="1">
      <c r="A9" s="109" t="s">
        <v>411</v>
      </c>
      <c r="B9" s="110" t="s">
        <v>47</v>
      </c>
      <c r="C9" s="110">
        <v>1.0</v>
      </c>
      <c r="D9" s="110" t="s">
        <v>35</v>
      </c>
      <c r="E9" s="111" t="s">
        <v>311</v>
      </c>
      <c r="F9" s="103" t="s">
        <v>311</v>
      </c>
      <c r="G9" s="103" t="s">
        <v>33</v>
      </c>
      <c r="H9" s="103" t="s">
        <v>48</v>
      </c>
      <c r="I9" s="112">
        <v>205.0</v>
      </c>
      <c r="J9" s="113"/>
      <c r="K9" s="113"/>
      <c r="L9" s="114" t="s">
        <v>49</v>
      </c>
      <c r="M9" s="115" t="s">
        <v>413</v>
      </c>
      <c r="N9" s="102" t="s">
        <v>446</v>
      </c>
      <c r="O9" s="58" t="s">
        <v>746</v>
      </c>
      <c r="P9" s="116"/>
      <c r="Q9" s="116"/>
      <c r="R9" s="99"/>
      <c r="S9" s="113"/>
      <c r="T9" s="99"/>
      <c r="U9" s="117"/>
      <c r="V9" s="118"/>
      <c r="W9" s="107"/>
      <c r="X9" s="99" t="s">
        <v>385</v>
      </c>
      <c r="Y9" s="119">
        <v>1.0E7</v>
      </c>
      <c r="Z9" s="120">
        <v>1.0E7</v>
      </c>
      <c r="AA9" s="14"/>
    </row>
    <row r="10" spans="8:8" s="24" ht="60.0" hidden="1" customFormat="1">
      <c r="A10" s="109" t="s">
        <v>411</v>
      </c>
      <c r="B10" s="110" t="s">
        <v>68</v>
      </c>
      <c r="C10" s="110">
        <v>3.0</v>
      </c>
      <c r="D10" s="110" t="s">
        <v>35</v>
      </c>
      <c r="E10" s="111" t="s">
        <v>311</v>
      </c>
      <c r="F10" s="103" t="s">
        <v>311</v>
      </c>
      <c r="G10" s="103" t="s">
        <v>33</v>
      </c>
      <c r="H10" s="103" t="s">
        <v>69</v>
      </c>
      <c r="I10" s="112">
        <v>172.8</v>
      </c>
      <c r="J10" s="113">
        <v>1.0</v>
      </c>
      <c r="K10" s="113"/>
      <c r="L10" s="114" t="s">
        <v>70</v>
      </c>
      <c r="M10" s="121"/>
      <c r="N10" s="102" t="s">
        <v>446</v>
      </c>
      <c r="O10" s="58" t="s">
        <v>746</v>
      </c>
      <c r="P10" s="116"/>
      <c r="Q10" s="116"/>
      <c r="R10" s="99"/>
      <c r="S10" s="122"/>
      <c r="T10" s="99"/>
      <c r="U10" s="117"/>
      <c r="V10" s="118"/>
      <c r="W10" s="123"/>
      <c r="X10" s="99" t="s">
        <v>385</v>
      </c>
      <c r="Y10" s="119"/>
      <c r="Z10" s="120"/>
      <c r="AA10" s="14"/>
    </row>
    <row r="11" spans="8:8" ht="66.6" customHeight="1">
      <c r="A11" s="108" t="s">
        <v>411</v>
      </c>
      <c r="B11" s="52" t="s">
        <v>53</v>
      </c>
      <c r="C11" s="52">
        <v>1.0</v>
      </c>
      <c r="D11" s="52" t="s">
        <v>8</v>
      </c>
      <c r="E11" s="44" t="s">
        <v>363</v>
      </c>
      <c r="F11" s="103" t="s">
        <v>312</v>
      </c>
      <c r="G11" s="103" t="s">
        <v>54</v>
      </c>
      <c r="H11" s="124" t="s">
        <v>55</v>
      </c>
      <c r="I11" s="53">
        <v>410.8</v>
      </c>
      <c r="J11" s="54">
        <v>3.0</v>
      </c>
      <c r="K11" s="125" t="s">
        <v>774</v>
      </c>
      <c r="L11" s="58" t="s">
        <v>391</v>
      </c>
      <c r="M11" s="58"/>
      <c r="N11" s="102" t="s">
        <v>445</v>
      </c>
      <c r="O11" s="58" t="s">
        <v>761</v>
      </c>
      <c r="P11" s="106" t="s">
        <v>728</v>
      </c>
      <c r="Q11" s="102"/>
      <c r="R11" s="43"/>
      <c r="S11" s="48"/>
      <c r="T11" s="43" t="s">
        <v>385</v>
      </c>
      <c r="U11" s="55">
        <v>420000.0</v>
      </c>
      <c r="V11" s="60"/>
      <c r="W11" s="55"/>
      <c r="X11" s="43"/>
      <c r="Y11" s="104"/>
      <c r="Z11" s="100">
        <f t="shared" si="1" ref="Z11:Z34">S11+U11+W11+Y11</f>
        <v>420000.0</v>
      </c>
      <c r="AA11" s="14"/>
    </row>
    <row r="12" spans="8:8" ht="94.15" hidden="1" customHeight="1">
      <c r="A12" s="108" t="s">
        <v>411</v>
      </c>
      <c r="B12" s="52" t="s">
        <v>56</v>
      </c>
      <c r="C12" s="52">
        <v>2.0</v>
      </c>
      <c r="D12" s="52" t="s">
        <v>8</v>
      </c>
      <c r="E12" s="44" t="s">
        <v>311</v>
      </c>
      <c r="F12" s="103" t="s">
        <v>311</v>
      </c>
      <c r="G12" s="103" t="s">
        <v>33</v>
      </c>
      <c r="H12" s="45" t="s">
        <v>57</v>
      </c>
      <c r="I12" s="61">
        <v>71.5</v>
      </c>
      <c r="J12" s="54">
        <v>1.0</v>
      </c>
      <c r="K12" s="54"/>
      <c r="L12" s="58" t="s">
        <v>392</v>
      </c>
      <c r="M12" s="58"/>
      <c r="N12" s="106" t="s">
        <v>444</v>
      </c>
      <c r="O12" s="58" t="s">
        <v>750</v>
      </c>
      <c r="P12" s="106" t="s">
        <v>444</v>
      </c>
      <c r="Q12" s="102"/>
      <c r="R12" s="43"/>
      <c r="S12" s="48"/>
      <c r="T12" s="43" t="s">
        <v>385</v>
      </c>
      <c r="U12" s="55">
        <v>380000.0</v>
      </c>
      <c r="V12" s="60"/>
      <c r="W12" s="55"/>
      <c r="X12" s="43"/>
      <c r="Y12" s="104"/>
      <c r="Z12" s="100">
        <f t="shared" si="1"/>
        <v>380000.0</v>
      </c>
      <c r="AA12" s="14"/>
    </row>
    <row r="13" spans="8:8" ht="132.6" hidden="1" customHeight="1">
      <c r="A13" s="108" t="s">
        <v>411</v>
      </c>
      <c r="B13" s="52" t="s">
        <v>58</v>
      </c>
      <c r="C13" s="52">
        <v>2.0</v>
      </c>
      <c r="D13" s="52" t="s">
        <v>35</v>
      </c>
      <c r="E13" s="44" t="s">
        <v>370</v>
      </c>
      <c r="F13" s="103" t="s">
        <v>313</v>
      </c>
      <c r="G13" s="103" t="s">
        <v>59</v>
      </c>
      <c r="H13" s="45" t="s">
        <v>60</v>
      </c>
      <c r="I13" s="53">
        <v>90.6</v>
      </c>
      <c r="J13" s="54">
        <v>1.0</v>
      </c>
      <c r="K13" s="54"/>
      <c r="L13" s="58" t="s">
        <v>61</v>
      </c>
      <c r="M13" s="58"/>
      <c r="N13" s="102" t="s">
        <v>445</v>
      </c>
      <c r="O13" s="58" t="s">
        <v>761</v>
      </c>
      <c r="P13" s="102" t="s">
        <v>727</v>
      </c>
      <c r="Q13" s="58" t="s">
        <v>731</v>
      </c>
      <c r="R13" s="43"/>
      <c r="S13" s="48"/>
      <c r="T13" s="43" t="s">
        <v>385</v>
      </c>
      <c r="U13" s="55">
        <v>50000.0</v>
      </c>
      <c r="V13" s="60"/>
      <c r="W13" s="55"/>
      <c r="X13" s="43"/>
      <c r="Y13" s="104"/>
      <c r="Z13" s="100">
        <f t="shared" si="1"/>
        <v>50000.0</v>
      </c>
      <c r="AA13" s="14" t="s">
        <v>58</v>
      </c>
    </row>
    <row r="14" spans="8:8" ht="101.45" hidden="1" customHeight="1">
      <c r="A14" s="126" t="s">
        <v>411</v>
      </c>
      <c r="B14" s="127" t="s">
        <v>62</v>
      </c>
      <c r="C14" s="127">
        <v>2.0</v>
      </c>
      <c r="D14" s="127" t="s">
        <v>8</v>
      </c>
      <c r="E14" s="128" t="s">
        <v>370</v>
      </c>
      <c r="F14" s="129" t="s">
        <v>372</v>
      </c>
      <c r="G14" s="129" t="s">
        <v>63</v>
      </c>
      <c r="H14" s="130" t="s">
        <v>64</v>
      </c>
      <c r="I14" s="131">
        <v>110.8</v>
      </c>
      <c r="J14" s="132">
        <v>1.0</v>
      </c>
      <c r="K14" s="132"/>
      <c r="L14" s="133" t="s">
        <v>447</v>
      </c>
      <c r="M14" s="133" t="s">
        <v>463</v>
      </c>
      <c r="N14" s="134" t="s">
        <v>444</v>
      </c>
      <c r="O14" s="58" t="s">
        <v>762</v>
      </c>
      <c r="P14" s="106" t="s">
        <v>444</v>
      </c>
      <c r="Q14" s="135"/>
      <c r="R14" s="136" t="s">
        <v>385</v>
      </c>
      <c r="S14" s="137">
        <v>850000.0</v>
      </c>
      <c r="T14" s="136" t="s">
        <v>385</v>
      </c>
      <c r="U14" s="137">
        <v>200000.0</v>
      </c>
      <c r="V14" s="138"/>
      <c r="W14" s="139"/>
      <c r="X14" s="136"/>
      <c r="Y14" s="140"/>
      <c r="Z14" s="100">
        <f t="shared" si="1"/>
        <v>1050000.0</v>
      </c>
      <c r="AA14" s="14"/>
    </row>
    <row r="15" spans="8:8" s="141" ht="48.0" hidden="1" customFormat="1">
      <c r="A15" s="142" t="s">
        <v>411</v>
      </c>
      <c r="B15" s="143" t="s">
        <v>65</v>
      </c>
      <c r="C15" s="143">
        <v>3.0</v>
      </c>
      <c r="D15" s="143" t="s">
        <v>8</v>
      </c>
      <c r="E15" s="144" t="s">
        <v>311</v>
      </c>
      <c r="F15" s="145" t="s">
        <v>311</v>
      </c>
      <c r="G15" s="145" t="s">
        <v>33</v>
      </c>
      <c r="H15" s="145" t="s">
        <v>66</v>
      </c>
      <c r="I15" s="146">
        <v>44.1</v>
      </c>
      <c r="J15" s="147"/>
      <c r="K15" s="147"/>
      <c r="L15" s="148" t="s">
        <v>67</v>
      </c>
      <c r="M15" s="148" t="s">
        <v>67</v>
      </c>
      <c r="N15" s="149"/>
      <c r="O15" s="149"/>
      <c r="P15" s="145"/>
      <c r="Q15" s="145"/>
      <c r="R15" s="145"/>
      <c r="S15" s="150"/>
      <c r="T15" s="145"/>
      <c r="U15" s="145"/>
      <c r="V15" s="145"/>
      <c r="W15" s="145"/>
      <c r="X15" s="151" t="s">
        <v>385</v>
      </c>
      <c r="Y15" s="150">
        <v>5000000.0</v>
      </c>
      <c r="Z15" s="152">
        <f t="shared" si="1"/>
        <v>5000000.0</v>
      </c>
      <c r="AA15" s="153"/>
    </row>
    <row r="16" spans="8:8" ht="57.6" hidden="1" customHeight="1">
      <c r="A16" s="105" t="s">
        <v>411</v>
      </c>
      <c r="B16" s="154" t="s">
        <v>71</v>
      </c>
      <c r="C16" s="154">
        <v>3.0</v>
      </c>
      <c r="D16" s="154" t="s">
        <v>8</v>
      </c>
      <c r="E16" s="155" t="s">
        <v>30</v>
      </c>
      <c r="F16" s="156" t="s">
        <v>314</v>
      </c>
      <c r="G16" s="156" t="s">
        <v>72</v>
      </c>
      <c r="H16" s="157" t="s">
        <v>73</v>
      </c>
      <c r="I16" s="158">
        <v>59.9</v>
      </c>
      <c r="J16" s="159">
        <v>2.0</v>
      </c>
      <c r="K16" s="159"/>
      <c r="L16" s="160" t="s">
        <v>451</v>
      </c>
      <c r="M16" s="160"/>
      <c r="N16" s="102" t="s">
        <v>445</v>
      </c>
      <c r="O16" s="58" t="s">
        <v>761</v>
      </c>
      <c r="P16" s="102" t="s">
        <v>727</v>
      </c>
      <c r="Q16" s="58" t="s">
        <v>731</v>
      </c>
      <c r="R16" s="161"/>
      <c r="S16" s="162"/>
      <c r="T16" s="161" t="s">
        <v>385</v>
      </c>
      <c r="U16" s="162">
        <v>200000.0</v>
      </c>
      <c r="V16" s="163"/>
      <c r="W16" s="162"/>
      <c r="X16" s="161"/>
      <c r="Y16" s="164"/>
      <c r="Z16" s="100">
        <f t="shared" si="1"/>
        <v>200000.0</v>
      </c>
      <c r="AA16" s="14" t="s">
        <v>71</v>
      </c>
    </row>
    <row r="17" spans="8:8" ht="60.0" hidden="1">
      <c r="A17" s="108" t="s">
        <v>411</v>
      </c>
      <c r="B17" s="52" t="s">
        <v>75</v>
      </c>
      <c r="C17" s="52">
        <v>3.0</v>
      </c>
      <c r="D17" s="52" t="s">
        <v>35</v>
      </c>
      <c r="E17" s="44" t="s">
        <v>370</v>
      </c>
      <c r="F17" s="103" t="s">
        <v>315</v>
      </c>
      <c r="G17" s="103" t="s">
        <v>76</v>
      </c>
      <c r="H17" s="45" t="s">
        <v>77</v>
      </c>
      <c r="I17" s="53">
        <v>70.0</v>
      </c>
      <c r="J17" s="54">
        <v>2.0</v>
      </c>
      <c r="K17" s="54"/>
      <c r="L17" s="58" t="s">
        <v>460</v>
      </c>
      <c r="M17" s="58"/>
      <c r="N17" s="106" t="s">
        <v>444</v>
      </c>
      <c r="O17" s="58" t="s">
        <v>750</v>
      </c>
      <c r="P17" s="106" t="s">
        <v>444</v>
      </c>
      <c r="Q17" s="102"/>
      <c r="R17" s="43"/>
      <c r="S17" s="55"/>
      <c r="T17" s="43" t="s">
        <v>385</v>
      </c>
      <c r="U17" s="55">
        <v>130000.0</v>
      </c>
      <c r="V17" s="60"/>
      <c r="W17" s="55"/>
      <c r="X17" s="43"/>
      <c r="Y17" s="104"/>
      <c r="Z17" s="100">
        <f t="shared" si="1"/>
        <v>130000.0</v>
      </c>
      <c r="AA17" s="14"/>
    </row>
    <row r="18" spans="8:8" ht="54.6" hidden="1" customHeight="1">
      <c r="A18" s="108" t="s">
        <v>411</v>
      </c>
      <c r="B18" s="52" t="s">
        <v>79</v>
      </c>
      <c r="C18" s="52">
        <v>3.0</v>
      </c>
      <c r="D18" s="52" t="s">
        <v>35</v>
      </c>
      <c r="E18" s="44" t="s">
        <v>30</v>
      </c>
      <c r="F18" s="103" t="s">
        <v>379</v>
      </c>
      <c r="G18" s="103" t="s">
        <v>80</v>
      </c>
      <c r="H18" s="45" t="s">
        <v>81</v>
      </c>
      <c r="I18" s="53">
        <v>183.0</v>
      </c>
      <c r="J18" s="54">
        <v>2.0</v>
      </c>
      <c r="K18" s="54"/>
      <c r="L18" s="58" t="s">
        <v>449</v>
      </c>
      <c r="M18" s="58" t="s">
        <v>462</v>
      </c>
      <c r="N18" s="106" t="s">
        <v>444</v>
      </c>
      <c r="O18" s="58" t="s">
        <v>762</v>
      </c>
      <c r="P18" s="106" t="s">
        <v>444</v>
      </c>
      <c r="Q18" s="102"/>
      <c r="R18" s="43" t="s">
        <v>385</v>
      </c>
      <c r="S18" s="55">
        <v>500000.0</v>
      </c>
      <c r="T18" s="43" t="s">
        <v>385</v>
      </c>
      <c r="U18" s="55">
        <v>180000.0</v>
      </c>
      <c r="V18" s="60"/>
      <c r="W18" s="55"/>
      <c r="X18" s="43"/>
      <c r="Y18" s="104"/>
      <c r="Z18" s="100">
        <f t="shared" si="1"/>
        <v>680000.0</v>
      </c>
      <c r="AA18" s="14"/>
    </row>
    <row r="19" spans="8:8" ht="64.15" hidden="1" customHeight="1">
      <c r="A19" s="108" t="s">
        <v>411</v>
      </c>
      <c r="B19" s="52" t="s">
        <v>82</v>
      </c>
      <c r="C19" s="52">
        <v>4.0</v>
      </c>
      <c r="D19" s="52" t="s">
        <v>35</v>
      </c>
      <c r="E19" s="44" t="s">
        <v>311</v>
      </c>
      <c r="F19" s="103" t="s">
        <v>311</v>
      </c>
      <c r="G19" s="103" t="s">
        <v>33</v>
      </c>
      <c r="H19" s="45" t="s">
        <v>83</v>
      </c>
      <c r="I19" s="53">
        <v>148.4</v>
      </c>
      <c r="J19" s="54"/>
      <c r="K19" s="54"/>
      <c r="L19" s="58" t="s">
        <v>84</v>
      </c>
      <c r="M19" s="58"/>
      <c r="N19" s="102" t="s">
        <v>445</v>
      </c>
      <c r="O19" s="58" t="s">
        <v>761</v>
      </c>
      <c r="P19" s="102" t="s">
        <v>727</v>
      </c>
      <c r="Q19" s="58" t="s">
        <v>731</v>
      </c>
      <c r="R19" s="43"/>
      <c r="S19" s="55"/>
      <c r="T19" s="43" t="s">
        <v>385</v>
      </c>
      <c r="U19" s="55">
        <v>60000.0</v>
      </c>
      <c r="V19" s="60"/>
      <c r="W19" s="55"/>
      <c r="X19" s="43"/>
      <c r="Y19" s="104"/>
      <c r="Z19" s="100">
        <f t="shared" si="1"/>
        <v>60000.0</v>
      </c>
      <c r="AA19" s="14" t="s">
        <v>82</v>
      </c>
    </row>
    <row r="20" spans="8:8" ht="60.0" hidden="1">
      <c r="A20" s="108" t="s">
        <v>411</v>
      </c>
      <c r="B20" s="52" t="s">
        <v>85</v>
      </c>
      <c r="C20" s="52">
        <v>4.0</v>
      </c>
      <c r="D20" s="52" t="s">
        <v>35</v>
      </c>
      <c r="E20" s="44" t="s">
        <v>311</v>
      </c>
      <c r="F20" s="103" t="s">
        <v>311</v>
      </c>
      <c r="G20" s="103" t="s">
        <v>33</v>
      </c>
      <c r="H20" s="45" t="s">
        <v>86</v>
      </c>
      <c r="I20" s="53">
        <v>237.0</v>
      </c>
      <c r="J20" s="54">
        <v>2.0</v>
      </c>
      <c r="K20" s="54"/>
      <c r="L20" s="58" t="s">
        <v>87</v>
      </c>
      <c r="M20" s="58"/>
      <c r="N20" s="106" t="s">
        <v>444</v>
      </c>
      <c r="O20" s="58" t="s">
        <v>750</v>
      </c>
      <c r="P20" s="106" t="s">
        <v>444</v>
      </c>
      <c r="Q20" s="102"/>
      <c r="R20" s="43"/>
      <c r="S20" s="55"/>
      <c r="T20" s="43" t="s">
        <v>385</v>
      </c>
      <c r="U20" s="55">
        <v>50000.0</v>
      </c>
      <c r="V20" s="60"/>
      <c r="W20" s="55"/>
      <c r="X20" s="43"/>
      <c r="Y20" s="104"/>
      <c r="Z20" s="100">
        <f t="shared" si="1"/>
        <v>50000.0</v>
      </c>
      <c r="AA20" s="14"/>
    </row>
    <row r="21" spans="8:8" ht="60.0" hidden="1">
      <c r="A21" s="108" t="s">
        <v>411</v>
      </c>
      <c r="B21" s="52" t="s">
        <v>88</v>
      </c>
      <c r="C21" s="52">
        <v>4.0</v>
      </c>
      <c r="D21" s="52" t="s">
        <v>35</v>
      </c>
      <c r="E21" s="44" t="s">
        <v>311</v>
      </c>
      <c r="F21" s="103" t="s">
        <v>311</v>
      </c>
      <c r="G21" s="103" t="s">
        <v>33</v>
      </c>
      <c r="H21" s="45" t="s">
        <v>393</v>
      </c>
      <c r="I21" s="53">
        <v>131.8</v>
      </c>
      <c r="J21" s="54">
        <v>5.0</v>
      </c>
      <c r="K21" s="54"/>
      <c r="L21" s="58" t="s">
        <v>89</v>
      </c>
      <c r="M21" s="58"/>
      <c r="N21" s="106" t="s">
        <v>444</v>
      </c>
      <c r="O21" s="58" t="s">
        <v>750</v>
      </c>
      <c r="P21" s="106" t="s">
        <v>444</v>
      </c>
      <c r="Q21" s="102"/>
      <c r="R21" s="43"/>
      <c r="S21" s="55"/>
      <c r="T21" s="43" t="s">
        <v>385</v>
      </c>
      <c r="U21" s="55">
        <v>150000.0</v>
      </c>
      <c r="V21" s="60"/>
      <c r="W21" s="55"/>
      <c r="X21" s="43"/>
      <c r="Y21" s="104"/>
      <c r="Z21" s="100">
        <f t="shared" si="1"/>
        <v>150000.0</v>
      </c>
      <c r="AA21" s="14"/>
    </row>
    <row r="22" spans="8:8" ht="73.15" hidden="1" customHeight="1">
      <c r="A22" s="108" t="s">
        <v>411</v>
      </c>
      <c r="B22" s="52" t="s">
        <v>93</v>
      </c>
      <c r="C22" s="52">
        <v>4.0</v>
      </c>
      <c r="D22" s="52" t="s">
        <v>35</v>
      </c>
      <c r="E22" s="44" t="s">
        <v>30</v>
      </c>
      <c r="F22" s="103" t="s">
        <v>317</v>
      </c>
      <c r="G22" s="103" t="s">
        <v>94</v>
      </c>
      <c r="H22" s="45" t="s">
        <v>95</v>
      </c>
      <c r="I22" s="53">
        <v>133.2</v>
      </c>
      <c r="J22" s="54"/>
      <c r="K22" s="54"/>
      <c r="L22" s="58" t="s">
        <v>96</v>
      </c>
      <c r="M22" s="58"/>
      <c r="N22" s="106" t="s">
        <v>444</v>
      </c>
      <c r="O22" s="58" t="s">
        <v>750</v>
      </c>
      <c r="P22" s="106" t="s">
        <v>444</v>
      </c>
      <c r="Q22" s="102"/>
      <c r="R22" s="43"/>
      <c r="S22" s="55"/>
      <c r="T22" s="43" t="s">
        <v>385</v>
      </c>
      <c r="U22" s="55">
        <v>210000.0</v>
      </c>
      <c r="V22" s="60"/>
      <c r="W22" s="55"/>
      <c r="X22" s="43"/>
      <c r="Y22" s="104"/>
      <c r="Z22" s="100">
        <f t="shared" si="1"/>
        <v>210000.0</v>
      </c>
      <c r="AA22" s="14"/>
    </row>
    <row r="23" spans="8:8" ht="63.6" hidden="1" customHeight="1">
      <c r="A23" s="108" t="s">
        <v>411</v>
      </c>
      <c r="B23" s="52" t="s">
        <v>10</v>
      </c>
      <c r="C23" s="52">
        <v>4.0</v>
      </c>
      <c r="D23" s="52" t="s">
        <v>8</v>
      </c>
      <c r="E23" s="44" t="s">
        <v>31</v>
      </c>
      <c r="F23" s="103" t="s">
        <v>318</v>
      </c>
      <c r="G23" s="103" t="s">
        <v>11</v>
      </c>
      <c r="H23" s="45" t="s">
        <v>12</v>
      </c>
      <c r="I23" s="53">
        <v>568.8</v>
      </c>
      <c r="J23" s="54">
        <v>3.0</v>
      </c>
      <c r="K23" s="54"/>
      <c r="L23" s="58" t="s">
        <v>13</v>
      </c>
      <c r="M23" s="58"/>
      <c r="N23" s="106" t="s">
        <v>444</v>
      </c>
      <c r="O23" s="58" t="s">
        <v>750</v>
      </c>
      <c r="P23" s="106" t="s">
        <v>444</v>
      </c>
      <c r="Q23" s="102"/>
      <c r="R23" s="43" t="s">
        <v>385</v>
      </c>
      <c r="S23" s="55">
        <v>500000.0</v>
      </c>
      <c r="T23" s="43" t="s">
        <v>385</v>
      </c>
      <c r="U23" s="55">
        <v>250000.0</v>
      </c>
      <c r="V23" s="60"/>
      <c r="W23" s="55"/>
      <c r="X23" s="43"/>
      <c r="Y23" s="104"/>
      <c r="Z23" s="100">
        <f t="shared" si="1"/>
        <v>750000.0</v>
      </c>
      <c r="AA23" s="14"/>
    </row>
    <row r="24" spans="8:8" ht="148.15" customHeight="1">
      <c r="A24" s="108" t="s">
        <v>411</v>
      </c>
      <c r="B24" s="52" t="s">
        <v>97</v>
      </c>
      <c r="C24" s="52">
        <v>5.0</v>
      </c>
      <c r="D24" s="52" t="s">
        <v>8</v>
      </c>
      <c r="E24" s="44" t="s">
        <v>354</v>
      </c>
      <c r="F24" s="103" t="s">
        <v>319</v>
      </c>
      <c r="G24" s="103" t="s">
        <v>98</v>
      </c>
      <c r="H24" s="124" t="s">
        <v>14</v>
      </c>
      <c r="I24" s="53">
        <v>1260.4</v>
      </c>
      <c r="J24" s="54">
        <v>1.0</v>
      </c>
      <c r="K24" s="54"/>
      <c r="L24" s="58" t="s">
        <v>99</v>
      </c>
      <c r="M24" s="58" t="s">
        <v>771</v>
      </c>
      <c r="N24" s="106" t="s">
        <v>444</v>
      </c>
      <c r="O24" s="58" t="s">
        <v>750</v>
      </c>
      <c r="P24" s="106" t="s">
        <v>444</v>
      </c>
      <c r="Q24" s="102"/>
      <c r="R24" s="43"/>
      <c r="S24" s="55"/>
      <c r="T24" s="43" t="s">
        <v>385</v>
      </c>
      <c r="U24" s="55">
        <v>2000000.0</v>
      </c>
      <c r="V24" s="60"/>
      <c r="W24" s="59"/>
      <c r="X24" s="43"/>
      <c r="Y24" s="104"/>
      <c r="Z24" s="100">
        <f t="shared" si="1"/>
        <v>2000000.0</v>
      </c>
      <c r="AA24" s="14"/>
    </row>
    <row r="25" spans="8:8" ht="42.0" hidden="1" customHeight="1">
      <c r="A25" s="108" t="s">
        <v>411</v>
      </c>
      <c r="B25" s="52" t="s">
        <v>100</v>
      </c>
      <c r="C25" s="52">
        <v>5.0</v>
      </c>
      <c r="D25" s="52" t="s">
        <v>35</v>
      </c>
      <c r="E25" s="44" t="s">
        <v>354</v>
      </c>
      <c r="F25" s="103" t="s">
        <v>320</v>
      </c>
      <c r="G25" s="103" t="s">
        <v>101</v>
      </c>
      <c r="H25" s="45" t="s">
        <v>102</v>
      </c>
      <c r="I25" s="53">
        <v>60.8</v>
      </c>
      <c r="J25" s="54">
        <v>4.0</v>
      </c>
      <c r="K25" s="54"/>
      <c r="L25" s="58" t="s">
        <v>103</v>
      </c>
      <c r="M25" s="58"/>
      <c r="N25" s="102" t="s">
        <v>445</v>
      </c>
      <c r="O25" s="58" t="s">
        <v>761</v>
      </c>
      <c r="P25" s="106" t="s">
        <v>728</v>
      </c>
      <c r="Q25" s="102"/>
      <c r="R25" s="43"/>
      <c r="S25" s="55"/>
      <c r="T25" s="43" t="s">
        <v>385</v>
      </c>
      <c r="U25" s="55">
        <v>150000.0</v>
      </c>
      <c r="V25" s="60"/>
      <c r="W25" s="59"/>
      <c r="X25" s="43"/>
      <c r="Y25" s="104"/>
      <c r="Z25" s="100">
        <f t="shared" si="1"/>
        <v>150000.0</v>
      </c>
      <c r="AA25" s="14"/>
    </row>
    <row r="26" spans="8:8" ht="60.0" hidden="1">
      <c r="A26" s="108" t="s">
        <v>411</v>
      </c>
      <c r="B26" s="52" t="s">
        <v>104</v>
      </c>
      <c r="C26" s="52">
        <v>5.0</v>
      </c>
      <c r="D26" s="52" t="s">
        <v>8</v>
      </c>
      <c r="E26" s="44" t="s">
        <v>354</v>
      </c>
      <c r="F26" s="103" t="s">
        <v>321</v>
      </c>
      <c r="G26" s="103" t="s">
        <v>105</v>
      </c>
      <c r="H26" s="45" t="s">
        <v>106</v>
      </c>
      <c r="I26" s="53">
        <v>107.6</v>
      </c>
      <c r="J26" s="54">
        <v>5.0</v>
      </c>
      <c r="K26" s="54"/>
      <c r="L26" s="58" t="s">
        <v>107</v>
      </c>
      <c r="M26" s="58"/>
      <c r="N26" s="102" t="s">
        <v>445</v>
      </c>
      <c r="O26" s="58" t="s">
        <v>761</v>
      </c>
      <c r="P26" s="102" t="s">
        <v>727</v>
      </c>
      <c r="Q26" s="58" t="s">
        <v>731</v>
      </c>
      <c r="R26" s="43"/>
      <c r="S26" s="55"/>
      <c r="T26" s="43" t="s">
        <v>385</v>
      </c>
      <c r="U26" s="55">
        <v>190000.0</v>
      </c>
      <c r="V26" s="60"/>
      <c r="W26" s="59"/>
      <c r="X26" s="43"/>
      <c r="Y26" s="104"/>
      <c r="Z26" s="100">
        <f t="shared" si="1"/>
        <v>190000.0</v>
      </c>
      <c r="AA26" s="14" t="s">
        <v>104</v>
      </c>
    </row>
    <row r="27" spans="8:8" ht="91.9" hidden="1" customHeight="1">
      <c r="A27" s="108" t="s">
        <v>411</v>
      </c>
      <c r="B27" s="52" t="s">
        <v>108</v>
      </c>
      <c r="C27" s="52">
        <v>5.0</v>
      </c>
      <c r="D27" s="52" t="s">
        <v>35</v>
      </c>
      <c r="E27" s="44" t="s">
        <v>354</v>
      </c>
      <c r="F27" s="103" t="s">
        <v>319</v>
      </c>
      <c r="G27" s="103" t="s">
        <v>98</v>
      </c>
      <c r="H27" s="45" t="s">
        <v>109</v>
      </c>
      <c r="I27" s="53">
        <v>83.0</v>
      </c>
      <c r="J27" s="54">
        <v>2.0</v>
      </c>
      <c r="K27" s="54"/>
      <c r="L27" s="58" t="s">
        <v>110</v>
      </c>
      <c r="M27" s="58" t="s">
        <v>429</v>
      </c>
      <c r="N27" s="102" t="s">
        <v>445</v>
      </c>
      <c r="O27" s="58" t="s">
        <v>748</v>
      </c>
      <c r="P27" s="102" t="s">
        <v>727</v>
      </c>
      <c r="Q27" s="58" t="s">
        <v>731</v>
      </c>
      <c r="R27" s="43" t="s">
        <v>385</v>
      </c>
      <c r="S27" s="55">
        <v>700000.0</v>
      </c>
      <c r="T27" s="43" t="s">
        <v>385</v>
      </c>
      <c r="U27" s="107">
        <v>30000.0</v>
      </c>
      <c r="V27" s="60"/>
      <c r="W27" s="59"/>
      <c r="X27" s="43"/>
      <c r="Y27" s="104"/>
      <c r="Z27" s="100">
        <f t="shared" si="1"/>
        <v>730000.0</v>
      </c>
      <c r="AA27" s="14" t="s">
        <v>108</v>
      </c>
    </row>
    <row r="28" spans="8:8" ht="55.15" hidden="1" customHeight="1">
      <c r="A28" s="108" t="s">
        <v>411</v>
      </c>
      <c r="B28" s="52" t="s">
        <v>111</v>
      </c>
      <c r="C28" s="52">
        <v>5.0</v>
      </c>
      <c r="D28" s="52" t="s">
        <v>35</v>
      </c>
      <c r="E28" s="44" t="s">
        <v>354</v>
      </c>
      <c r="F28" s="103" t="s">
        <v>319</v>
      </c>
      <c r="G28" s="103" t="s">
        <v>98</v>
      </c>
      <c r="H28" s="45" t="s">
        <v>112</v>
      </c>
      <c r="I28" s="53">
        <v>79.3</v>
      </c>
      <c r="J28" s="54">
        <v>3.0</v>
      </c>
      <c r="K28" s="54"/>
      <c r="L28" s="58" t="s">
        <v>107</v>
      </c>
      <c r="M28" s="58"/>
      <c r="N28" s="102" t="s">
        <v>445</v>
      </c>
      <c r="O28" s="58" t="s">
        <v>761</v>
      </c>
      <c r="P28" s="106" t="s">
        <v>728</v>
      </c>
      <c r="Q28" s="102"/>
      <c r="R28" s="43"/>
      <c r="S28" s="55"/>
      <c r="T28" s="43" t="s">
        <v>385</v>
      </c>
      <c r="U28" s="66">
        <v>160000.0</v>
      </c>
      <c r="V28" s="60"/>
      <c r="W28" s="65"/>
      <c r="X28" s="43"/>
      <c r="Y28" s="104"/>
      <c r="Z28" s="100">
        <f t="shared" si="1"/>
        <v>160000.0</v>
      </c>
      <c r="AA28" s="14"/>
    </row>
    <row r="29" spans="8:8" ht="76.15" hidden="1" customHeight="1">
      <c r="A29" s="108" t="s">
        <v>411</v>
      </c>
      <c r="B29" s="52" t="s">
        <v>113</v>
      </c>
      <c r="C29" s="52">
        <v>5.0</v>
      </c>
      <c r="D29" s="52" t="s">
        <v>35</v>
      </c>
      <c r="E29" s="44" t="s">
        <v>354</v>
      </c>
      <c r="F29" s="103" t="s">
        <v>319</v>
      </c>
      <c r="G29" s="103" t="s">
        <v>98</v>
      </c>
      <c r="H29" s="45" t="s">
        <v>114</v>
      </c>
      <c r="I29" s="53">
        <v>181.1</v>
      </c>
      <c r="J29" s="54">
        <v>2.0</v>
      </c>
      <c r="K29" s="54"/>
      <c r="L29" s="58" t="s">
        <v>115</v>
      </c>
      <c r="M29" s="58"/>
      <c r="N29" s="102" t="s">
        <v>445</v>
      </c>
      <c r="O29" s="58" t="s">
        <v>761</v>
      </c>
      <c r="P29" s="106" t="s">
        <v>728</v>
      </c>
      <c r="Q29" s="102"/>
      <c r="R29" s="43"/>
      <c r="S29" s="55"/>
      <c r="T29" s="43" t="s">
        <v>385</v>
      </c>
      <c r="U29" s="66">
        <v>250000.0</v>
      </c>
      <c r="V29" s="60"/>
      <c r="W29" s="65"/>
      <c r="X29" s="43"/>
      <c r="Y29" s="104"/>
      <c r="Z29" s="100">
        <f t="shared" si="1"/>
        <v>250000.0</v>
      </c>
      <c r="AA29" s="14"/>
    </row>
    <row r="30" spans="8:8" ht="97.9" hidden="1" customHeight="1">
      <c r="A30" s="108" t="s">
        <v>411</v>
      </c>
      <c r="B30" s="52" t="s">
        <v>116</v>
      </c>
      <c r="C30" s="52">
        <v>5.0</v>
      </c>
      <c r="D30" s="52" t="s">
        <v>35</v>
      </c>
      <c r="E30" s="44" t="s">
        <v>31</v>
      </c>
      <c r="F30" s="103" t="s">
        <v>322</v>
      </c>
      <c r="G30" s="103" t="s">
        <v>117</v>
      </c>
      <c r="H30" s="45" t="s">
        <v>118</v>
      </c>
      <c r="I30" s="53">
        <v>173.2</v>
      </c>
      <c r="J30" s="54">
        <v>3.0</v>
      </c>
      <c r="K30" s="54"/>
      <c r="L30" s="58" t="s">
        <v>395</v>
      </c>
      <c r="M30" s="58" t="s">
        <v>464</v>
      </c>
      <c r="N30" s="102" t="s">
        <v>445</v>
      </c>
      <c r="O30" s="58" t="s">
        <v>748</v>
      </c>
      <c r="P30" s="106" t="s">
        <v>728</v>
      </c>
      <c r="Q30" s="102"/>
      <c r="R30" s="43" t="s">
        <v>385</v>
      </c>
      <c r="S30" s="55">
        <v>600000.0</v>
      </c>
      <c r="T30" s="43" t="s">
        <v>385</v>
      </c>
      <c r="U30" s="55">
        <v>185000.0</v>
      </c>
      <c r="V30" s="60"/>
      <c r="W30" s="59"/>
      <c r="X30" s="43"/>
      <c r="Y30" s="104"/>
      <c r="Z30" s="100">
        <f t="shared" si="1"/>
        <v>785000.0</v>
      </c>
      <c r="AA30" s="14"/>
    </row>
    <row r="31" spans="8:8" ht="124.9" customHeight="1">
      <c r="A31" s="108" t="s">
        <v>410</v>
      </c>
      <c r="B31" s="52" t="s">
        <v>15</v>
      </c>
      <c r="C31" s="52">
        <v>5.0</v>
      </c>
      <c r="D31" s="52" t="s">
        <v>8</v>
      </c>
      <c r="E31" s="44" t="s">
        <v>365</v>
      </c>
      <c r="F31" s="103" t="s">
        <v>323</v>
      </c>
      <c r="G31" s="103" t="s">
        <v>16</v>
      </c>
      <c r="H31" s="124" t="s">
        <v>14</v>
      </c>
      <c r="I31" s="53">
        <v>656.9</v>
      </c>
      <c r="J31" s="54">
        <v>4.0</v>
      </c>
      <c r="K31" s="54"/>
      <c r="L31" s="58" t="s">
        <v>17</v>
      </c>
      <c r="M31" s="58"/>
      <c r="N31" s="106" t="s">
        <v>444</v>
      </c>
      <c r="O31" s="58" t="s">
        <v>750</v>
      </c>
      <c r="P31" s="106" t="s">
        <v>444</v>
      </c>
      <c r="Q31" s="102"/>
      <c r="R31" s="43"/>
      <c r="S31" s="55"/>
      <c r="T31" s="43" t="s">
        <v>385</v>
      </c>
      <c r="U31" s="66">
        <v>200000.0</v>
      </c>
      <c r="V31" s="60"/>
      <c r="W31" s="65"/>
      <c r="X31" s="43"/>
      <c r="Y31" s="104"/>
      <c r="Z31" s="100">
        <f t="shared" si="1"/>
        <v>200000.0</v>
      </c>
      <c r="AA31" s="14"/>
    </row>
    <row r="32" spans="8:8" ht="84.0">
      <c r="A32" s="108" t="s">
        <v>410</v>
      </c>
      <c r="B32" s="52" t="s">
        <v>119</v>
      </c>
      <c r="C32" s="52">
        <v>6.0</v>
      </c>
      <c r="D32" s="52" t="s">
        <v>8</v>
      </c>
      <c r="E32" s="44" t="s">
        <v>368</v>
      </c>
      <c r="F32" s="103" t="s">
        <v>324</v>
      </c>
      <c r="G32" s="103" t="s">
        <v>120</v>
      </c>
      <c r="H32" s="124" t="s">
        <v>121</v>
      </c>
      <c r="I32" s="53">
        <v>1077.8</v>
      </c>
      <c r="J32" s="54">
        <v>1.0</v>
      </c>
      <c r="K32" s="54"/>
      <c r="L32" s="58" t="s">
        <v>396</v>
      </c>
      <c r="M32" s="58"/>
      <c r="N32" s="106" t="s">
        <v>444</v>
      </c>
      <c r="O32" s="58" t="s">
        <v>762</v>
      </c>
      <c r="P32" s="106" t="s">
        <v>444</v>
      </c>
      <c r="Q32" s="102"/>
      <c r="R32" s="43" t="s">
        <v>385</v>
      </c>
      <c r="S32" s="55">
        <v>1000000.0</v>
      </c>
      <c r="T32" s="43" t="s">
        <v>385</v>
      </c>
      <c r="U32" s="107">
        <v>1500000.0</v>
      </c>
      <c r="V32" s="60"/>
      <c r="W32" s="59"/>
      <c r="X32" s="43"/>
      <c r="Y32" s="165"/>
      <c r="Z32" s="100">
        <f t="shared" si="1"/>
        <v>2500000.0</v>
      </c>
      <c r="AA32" s="14"/>
    </row>
    <row r="33" spans="8:8" ht="60.0" hidden="1">
      <c r="A33" s="108" t="s">
        <v>410</v>
      </c>
      <c r="B33" s="52" t="s">
        <v>122</v>
      </c>
      <c r="C33" s="52">
        <v>6.0</v>
      </c>
      <c r="D33" s="52" t="s">
        <v>8</v>
      </c>
      <c r="E33" s="44" t="s">
        <v>368</v>
      </c>
      <c r="F33" s="103" t="s">
        <v>324</v>
      </c>
      <c r="G33" s="103" t="s">
        <v>120</v>
      </c>
      <c r="H33" s="45" t="s">
        <v>123</v>
      </c>
      <c r="I33" s="53">
        <v>41.6</v>
      </c>
      <c r="J33" s="54">
        <v>4.0</v>
      </c>
      <c r="K33" s="54"/>
      <c r="L33" s="58" t="s">
        <v>124</v>
      </c>
      <c r="M33" s="58"/>
      <c r="N33" s="102" t="s">
        <v>445</v>
      </c>
      <c r="O33" s="58" t="s">
        <v>761</v>
      </c>
      <c r="P33" s="102" t="s">
        <v>727</v>
      </c>
      <c r="Q33" s="58" t="s">
        <v>731</v>
      </c>
      <c r="R33" s="43"/>
      <c r="S33" s="55"/>
      <c r="T33" s="43" t="s">
        <v>385</v>
      </c>
      <c r="U33" s="55">
        <v>105000.0</v>
      </c>
      <c r="V33" s="60"/>
      <c r="W33" s="59"/>
      <c r="X33" s="43"/>
      <c r="Y33" s="165"/>
      <c r="Z33" s="100">
        <f t="shared" si="1"/>
        <v>105000.0</v>
      </c>
      <c r="AA33" s="14" t="s">
        <v>122</v>
      </c>
    </row>
    <row r="34" spans="8:8" ht="90.6" hidden="1" customHeight="1">
      <c r="A34" s="108" t="s">
        <v>410</v>
      </c>
      <c r="B34" s="52" t="s">
        <v>125</v>
      </c>
      <c r="C34" s="52">
        <v>6.0</v>
      </c>
      <c r="D34" s="52" t="s">
        <v>8</v>
      </c>
      <c r="E34" s="44" t="s">
        <v>368</v>
      </c>
      <c r="F34" s="103" t="s">
        <v>325</v>
      </c>
      <c r="G34" s="103" t="s">
        <v>126</v>
      </c>
      <c r="H34" s="45" t="s">
        <v>127</v>
      </c>
      <c r="I34" s="53">
        <v>133.5</v>
      </c>
      <c r="J34" s="54">
        <v>5.0</v>
      </c>
      <c r="K34" s="54"/>
      <c r="L34" s="58" t="s">
        <v>128</v>
      </c>
      <c r="M34" s="58" t="s">
        <v>439</v>
      </c>
      <c r="N34" s="102" t="s">
        <v>445</v>
      </c>
      <c r="O34" s="58" t="s">
        <v>748</v>
      </c>
      <c r="P34" s="102" t="s">
        <v>727</v>
      </c>
      <c r="Q34" s="58" t="s">
        <v>731</v>
      </c>
      <c r="R34" s="43" t="s">
        <v>385</v>
      </c>
      <c r="S34" s="55">
        <v>800000.0</v>
      </c>
      <c r="T34" s="43" t="s">
        <v>385</v>
      </c>
      <c r="U34" s="55">
        <v>550000.0</v>
      </c>
      <c r="V34" s="60"/>
      <c r="W34" s="59"/>
      <c r="X34" s="43"/>
      <c r="Y34" s="104"/>
      <c r="Z34" s="100">
        <f t="shared" si="1"/>
        <v>1350000.0</v>
      </c>
      <c r="AA34" s="14" t="s">
        <v>125</v>
      </c>
    </row>
    <row r="35" spans="8:8" s="110" ht="65.45" hidden="1" customFormat="1" customHeight="1">
      <c r="A35" s="108" t="s">
        <v>410</v>
      </c>
      <c r="B35" s="52" t="s">
        <v>129</v>
      </c>
      <c r="C35" s="52">
        <v>6.0</v>
      </c>
      <c r="D35" s="52" t="s">
        <v>35</v>
      </c>
      <c r="E35" s="44" t="s">
        <v>368</v>
      </c>
      <c r="F35" s="103" t="s">
        <v>324</v>
      </c>
      <c r="G35" s="103" t="s">
        <v>120</v>
      </c>
      <c r="H35" s="45" t="s">
        <v>130</v>
      </c>
      <c r="I35" s="53">
        <v>126.5</v>
      </c>
      <c r="J35" s="54">
        <v>7.0</v>
      </c>
      <c r="K35" s="54"/>
      <c r="L35" s="58" t="s">
        <v>131</v>
      </c>
      <c r="M35" s="166" t="s">
        <v>414</v>
      </c>
      <c r="N35" s="106" t="s">
        <v>444</v>
      </c>
      <c r="O35" s="58" t="s">
        <v>748</v>
      </c>
      <c r="P35" s="102" t="s">
        <v>446</v>
      </c>
      <c r="Q35" s="167" t="s">
        <v>732</v>
      </c>
      <c r="R35" s="99" t="s">
        <v>385</v>
      </c>
      <c r="S35" s="55">
        <v>900000.0</v>
      </c>
      <c r="T35" s="110" t="s">
        <v>385</v>
      </c>
      <c r="U35" s="110">
        <v>30000.0</v>
      </c>
      <c r="X35" s="99" t="s">
        <v>385</v>
      </c>
      <c r="Y35" s="168">
        <v>5000000.0</v>
      </c>
      <c r="Z35" s="169">
        <f>S35+S36+U35+U36+Y35</f>
        <v>6830000.0</v>
      </c>
      <c r="AA35" s="14"/>
    </row>
    <row r="36" spans="8:8" s="110" ht="71.45" hidden="1" customFormat="1" customHeight="1">
      <c r="A36" s="108" t="s">
        <v>410</v>
      </c>
      <c r="B36" s="52" t="s">
        <v>132</v>
      </c>
      <c r="C36" s="52">
        <v>6.0</v>
      </c>
      <c r="D36" s="52" t="s">
        <v>35</v>
      </c>
      <c r="E36" s="44" t="s">
        <v>368</v>
      </c>
      <c r="F36" s="103" t="s">
        <v>324</v>
      </c>
      <c r="G36" s="103" t="s">
        <v>120</v>
      </c>
      <c r="H36" s="45" t="s">
        <v>133</v>
      </c>
      <c r="I36" s="53">
        <v>92.0</v>
      </c>
      <c r="J36" s="54">
        <v>1.0</v>
      </c>
      <c r="K36" s="54"/>
      <c r="L36" s="58" t="s">
        <v>134</v>
      </c>
      <c r="M36" s="166"/>
      <c r="N36" s="106" t="s">
        <v>444</v>
      </c>
      <c r="O36" s="58" t="s">
        <v>748</v>
      </c>
      <c r="P36" s="102" t="s">
        <v>446</v>
      </c>
      <c r="Q36" s="170"/>
      <c r="R36" s="99" t="s">
        <v>385</v>
      </c>
      <c r="S36" s="55">
        <v>800000.0</v>
      </c>
      <c r="T36" s="110" t="s">
        <v>385</v>
      </c>
      <c r="U36" s="110">
        <v>100000.0</v>
      </c>
      <c r="X36" s="99" t="s">
        <v>385</v>
      </c>
      <c r="Y36" s="168"/>
      <c r="Z36" s="171"/>
      <c r="AA36" s="14"/>
    </row>
    <row r="37" spans="8:8" ht="69.0" customHeight="1">
      <c r="A37" s="108" t="s">
        <v>410</v>
      </c>
      <c r="B37" s="52" t="s">
        <v>135</v>
      </c>
      <c r="C37" s="52">
        <v>6.0</v>
      </c>
      <c r="D37" s="52" t="s">
        <v>8</v>
      </c>
      <c r="E37" s="44" t="s">
        <v>355</v>
      </c>
      <c r="F37" s="103" t="s">
        <v>326</v>
      </c>
      <c r="G37" s="103" t="s">
        <v>136</v>
      </c>
      <c r="H37" s="124" t="s">
        <v>137</v>
      </c>
      <c r="I37" s="53">
        <v>352.9</v>
      </c>
      <c r="J37" s="54">
        <v>3.0</v>
      </c>
      <c r="K37" s="54"/>
      <c r="L37" s="58" t="s">
        <v>453</v>
      </c>
      <c r="M37" s="58"/>
      <c r="N37" s="106" t="s">
        <v>444</v>
      </c>
      <c r="O37" s="58" t="s">
        <v>763</v>
      </c>
      <c r="P37" s="106" t="s">
        <v>444</v>
      </c>
      <c r="Q37" s="102"/>
      <c r="R37" s="43"/>
      <c r="S37" s="55"/>
      <c r="T37" s="43" t="s">
        <v>385</v>
      </c>
      <c r="U37" s="55">
        <v>300000.0</v>
      </c>
      <c r="V37" s="60"/>
      <c r="W37" s="59"/>
      <c r="X37" s="43"/>
      <c r="Y37" s="104"/>
      <c r="Z37" s="100">
        <f>S37+U37+W37+Y37</f>
        <v>300000.0</v>
      </c>
      <c r="AA37" s="14"/>
    </row>
    <row r="38" spans="8:8" ht="72.0" hidden="1">
      <c r="A38" s="108" t="s">
        <v>410</v>
      </c>
      <c r="B38" s="52" t="s">
        <v>138</v>
      </c>
      <c r="C38" s="52">
        <v>6.0</v>
      </c>
      <c r="D38" s="52" t="s">
        <v>35</v>
      </c>
      <c r="E38" s="44" t="s">
        <v>355</v>
      </c>
      <c r="F38" s="103" t="s">
        <v>327</v>
      </c>
      <c r="G38" s="103" t="s">
        <v>139</v>
      </c>
      <c r="H38" s="45" t="s">
        <v>140</v>
      </c>
      <c r="I38" s="53">
        <v>163.7</v>
      </c>
      <c r="J38" s="54">
        <v>2.0</v>
      </c>
      <c r="K38" s="54"/>
      <c r="L38" s="58" t="s">
        <v>141</v>
      </c>
      <c r="M38" s="58"/>
      <c r="N38" s="102" t="s">
        <v>444</v>
      </c>
      <c r="O38" s="58" t="s">
        <v>764</v>
      </c>
      <c r="P38" s="149" t="s">
        <v>727</v>
      </c>
      <c r="Q38" s="58" t="s">
        <v>731</v>
      </c>
      <c r="R38" s="43"/>
      <c r="S38" s="55"/>
      <c r="T38" s="43" t="s">
        <v>385</v>
      </c>
      <c r="U38" s="55">
        <v>300000.0</v>
      </c>
      <c r="V38" s="60"/>
      <c r="W38" s="59"/>
      <c r="X38" s="43"/>
      <c r="Y38" s="104"/>
      <c r="Z38" s="100">
        <f t="shared" si="2" ref="Z38:Z91">S38+U38+W38+Y38</f>
        <v>300000.0</v>
      </c>
      <c r="AA38" s="14" t="s">
        <v>138</v>
      </c>
    </row>
    <row r="39" spans="8:8" ht="43.15" customHeight="1">
      <c r="A39" s="108" t="s">
        <v>410</v>
      </c>
      <c r="B39" s="52" t="s">
        <v>142</v>
      </c>
      <c r="C39" s="52">
        <v>6.0</v>
      </c>
      <c r="D39" s="52" t="s">
        <v>8</v>
      </c>
      <c r="E39" s="44" t="s">
        <v>361</v>
      </c>
      <c r="F39" s="103" t="s">
        <v>328</v>
      </c>
      <c r="G39" s="103" t="s">
        <v>143</v>
      </c>
      <c r="H39" s="124" t="s">
        <v>144</v>
      </c>
      <c r="I39" s="53">
        <v>955.3</v>
      </c>
      <c r="J39" s="54">
        <v>6.0</v>
      </c>
      <c r="K39" s="54"/>
      <c r="L39" s="58" t="s">
        <v>405</v>
      </c>
      <c r="M39" s="58"/>
      <c r="N39" s="106" t="s">
        <v>444</v>
      </c>
      <c r="O39" s="58" t="s">
        <v>763</v>
      </c>
      <c r="P39" s="106" t="s">
        <v>444</v>
      </c>
      <c r="Q39" s="102"/>
      <c r="R39" s="43"/>
      <c r="S39" s="55"/>
      <c r="T39" s="43" t="s">
        <v>385</v>
      </c>
      <c r="U39" s="55">
        <v>600000.0</v>
      </c>
      <c r="V39" s="67"/>
      <c r="W39" s="67"/>
      <c r="X39" s="43"/>
      <c r="Y39" s="104"/>
      <c r="Z39" s="100">
        <f t="shared" si="2"/>
        <v>600000.0</v>
      </c>
      <c r="AA39" s="14"/>
    </row>
    <row r="40" spans="8:8" ht="34.15" customHeight="1">
      <c r="A40" s="108" t="s">
        <v>410</v>
      </c>
      <c r="B40" s="52" t="s">
        <v>145</v>
      </c>
      <c r="C40" s="52">
        <v>7.0</v>
      </c>
      <c r="D40" s="52" t="s">
        <v>8</v>
      </c>
      <c r="E40" s="44" t="s">
        <v>373</v>
      </c>
      <c r="F40" s="103" t="s">
        <v>329</v>
      </c>
      <c r="G40" s="103" t="s">
        <v>146</v>
      </c>
      <c r="H40" s="124" t="s">
        <v>147</v>
      </c>
      <c r="I40" s="53">
        <v>613.6</v>
      </c>
      <c r="J40" s="54">
        <v>3.0</v>
      </c>
      <c r="K40" s="54"/>
      <c r="L40" s="58" t="s">
        <v>148</v>
      </c>
      <c r="M40" s="58"/>
      <c r="N40" s="106" t="s">
        <v>444</v>
      </c>
      <c r="O40" s="58" t="s">
        <v>763</v>
      </c>
      <c r="P40" s="106" t="s">
        <v>444</v>
      </c>
      <c r="Q40" s="102"/>
      <c r="R40" s="43" t="s">
        <v>385</v>
      </c>
      <c r="S40" s="55">
        <v>800000.0</v>
      </c>
      <c r="T40" s="43" t="s">
        <v>385</v>
      </c>
      <c r="U40" s="55">
        <v>250000.0</v>
      </c>
      <c r="V40" s="118"/>
      <c r="W40" s="59"/>
      <c r="X40" s="43"/>
      <c r="Y40" s="104"/>
      <c r="Z40" s="100">
        <f t="shared" si="2"/>
        <v>1050000.0</v>
      </c>
      <c r="AA40" s="14"/>
    </row>
    <row r="41" spans="8:8" ht="60.0" hidden="1">
      <c r="A41" s="108" t="s">
        <v>410</v>
      </c>
      <c r="B41" s="52" t="s">
        <v>149</v>
      </c>
      <c r="C41" s="52">
        <v>7.0</v>
      </c>
      <c r="D41" s="52" t="s">
        <v>8</v>
      </c>
      <c r="E41" s="44" t="s">
        <v>373</v>
      </c>
      <c r="F41" s="103" t="s">
        <v>330</v>
      </c>
      <c r="G41" s="103" t="s">
        <v>150</v>
      </c>
      <c r="H41" s="45" t="s">
        <v>151</v>
      </c>
      <c r="I41" s="53">
        <v>92.7</v>
      </c>
      <c r="J41" s="54">
        <v>4.0</v>
      </c>
      <c r="K41" s="54"/>
      <c r="L41" s="58" t="s">
        <v>397</v>
      </c>
      <c r="M41" s="58"/>
      <c r="N41" s="106" t="s">
        <v>444</v>
      </c>
      <c r="O41" s="58" t="s">
        <v>763</v>
      </c>
      <c r="P41" s="106" t="s">
        <v>444</v>
      </c>
      <c r="Q41" s="102"/>
      <c r="R41" s="43"/>
      <c r="S41" s="55"/>
      <c r="T41" s="43" t="s">
        <v>385</v>
      </c>
      <c r="U41" s="55">
        <v>360000.0</v>
      </c>
      <c r="V41" s="118"/>
      <c r="W41" s="59"/>
      <c r="X41" s="43"/>
      <c r="Y41" s="104"/>
      <c r="Z41" s="100">
        <f t="shared" si="2"/>
        <v>360000.0</v>
      </c>
      <c r="AA41" s="14"/>
    </row>
    <row r="42" spans="8:8" ht="69.6" customHeight="1">
      <c r="A42" s="108" t="s">
        <v>410</v>
      </c>
      <c r="B42" s="52" t="s">
        <v>152</v>
      </c>
      <c r="C42" s="52">
        <v>7.0</v>
      </c>
      <c r="D42" s="52" t="s">
        <v>8</v>
      </c>
      <c r="E42" s="44" t="s">
        <v>367</v>
      </c>
      <c r="F42" s="103" t="s">
        <v>331</v>
      </c>
      <c r="G42" s="103" t="s">
        <v>153</v>
      </c>
      <c r="H42" s="124" t="s">
        <v>389</v>
      </c>
      <c r="I42" s="53">
        <v>1374.0</v>
      </c>
      <c r="J42" s="54">
        <v>1.0</v>
      </c>
      <c r="K42" s="54"/>
      <c r="L42" s="58" t="s">
        <v>398</v>
      </c>
      <c r="M42" s="58"/>
      <c r="N42" s="106" t="s">
        <v>444</v>
      </c>
      <c r="O42" s="58" t="s">
        <v>763</v>
      </c>
      <c r="P42" s="106" t="s">
        <v>444</v>
      </c>
      <c r="Q42" s="102"/>
      <c r="R42" s="172" t="s">
        <v>385</v>
      </c>
      <c r="S42" s="55">
        <v>900000.0</v>
      </c>
      <c r="T42" s="43" t="s">
        <v>385</v>
      </c>
      <c r="U42" s="55">
        <v>700000.0</v>
      </c>
      <c r="V42" s="118"/>
      <c r="W42" s="59"/>
      <c r="X42" s="43"/>
      <c r="Y42" s="104"/>
      <c r="Z42" s="100">
        <f t="shared" si="2"/>
        <v>1600000.0</v>
      </c>
      <c r="AA42" s="14"/>
    </row>
    <row r="43" spans="8:8" ht="60.0" hidden="1">
      <c r="A43" s="108" t="s">
        <v>410</v>
      </c>
      <c r="B43" s="52" t="s">
        <v>154</v>
      </c>
      <c r="C43" s="52">
        <v>7.0</v>
      </c>
      <c r="D43" s="52" t="s">
        <v>35</v>
      </c>
      <c r="E43" s="44" t="s">
        <v>367</v>
      </c>
      <c r="F43" s="103" t="s">
        <v>332</v>
      </c>
      <c r="G43" s="103" t="s">
        <v>155</v>
      </c>
      <c r="H43" s="45" t="s">
        <v>156</v>
      </c>
      <c r="I43" s="53">
        <v>122.6</v>
      </c>
      <c r="J43" s="54">
        <v>2.0</v>
      </c>
      <c r="K43" s="54"/>
      <c r="L43" s="58" t="s">
        <v>157</v>
      </c>
      <c r="M43" s="58"/>
      <c r="N43" s="102" t="s">
        <v>445</v>
      </c>
      <c r="O43" s="58" t="s">
        <v>761</v>
      </c>
      <c r="P43" s="102" t="s">
        <v>727</v>
      </c>
      <c r="Q43" s="58" t="s">
        <v>731</v>
      </c>
      <c r="R43" s="43"/>
      <c r="S43" s="55"/>
      <c r="T43" s="43" t="s">
        <v>385</v>
      </c>
      <c r="U43" s="55">
        <v>230000.0</v>
      </c>
      <c r="V43" s="118"/>
      <c r="W43" s="59"/>
      <c r="X43" s="43"/>
      <c r="Y43" s="104"/>
      <c r="Z43" s="100">
        <f t="shared" si="2"/>
        <v>230000.0</v>
      </c>
      <c r="AA43" s="14" t="s">
        <v>154</v>
      </c>
    </row>
    <row r="44" spans="8:8" ht="63.0" hidden="1" customHeight="1">
      <c r="A44" s="108" t="s">
        <v>410</v>
      </c>
      <c r="B44" s="52" t="s">
        <v>158</v>
      </c>
      <c r="C44" s="52">
        <v>7.0</v>
      </c>
      <c r="D44" s="52" t="s">
        <v>35</v>
      </c>
      <c r="E44" s="44" t="s">
        <v>367</v>
      </c>
      <c r="F44" s="103" t="s">
        <v>331</v>
      </c>
      <c r="G44" s="103" t="s">
        <v>153</v>
      </c>
      <c r="H44" s="45" t="s">
        <v>159</v>
      </c>
      <c r="I44" s="53">
        <v>138.6</v>
      </c>
      <c r="J44" s="54">
        <v>7.0</v>
      </c>
      <c r="K44" s="54"/>
      <c r="L44" s="58" t="s">
        <v>160</v>
      </c>
      <c r="M44" s="58"/>
      <c r="N44" s="106" t="s">
        <v>444</v>
      </c>
      <c r="O44" s="58" t="s">
        <v>765</v>
      </c>
      <c r="P44" s="106" t="s">
        <v>444</v>
      </c>
      <c r="Q44" s="102"/>
      <c r="R44" s="43" t="s">
        <v>385</v>
      </c>
      <c r="S44" s="55">
        <v>400000.0</v>
      </c>
      <c r="T44" s="43" t="s">
        <v>385</v>
      </c>
      <c r="U44" s="55">
        <v>80000.0</v>
      </c>
      <c r="V44" s="118"/>
      <c r="W44" s="59"/>
      <c r="X44" s="43"/>
      <c r="Y44" s="104"/>
      <c r="Z44" s="100">
        <f t="shared" si="2"/>
        <v>480000.0</v>
      </c>
      <c r="AA44" s="14"/>
    </row>
    <row r="45" spans="8:8" ht="60.0" hidden="1">
      <c r="A45" s="108" t="s">
        <v>410</v>
      </c>
      <c r="B45" s="52" t="s">
        <v>161</v>
      </c>
      <c r="C45" s="52">
        <v>7.0</v>
      </c>
      <c r="D45" s="52" t="s">
        <v>35</v>
      </c>
      <c r="E45" s="44" t="s">
        <v>367</v>
      </c>
      <c r="F45" s="103" t="s">
        <v>333</v>
      </c>
      <c r="G45" s="103" t="s">
        <v>162</v>
      </c>
      <c r="H45" s="45" t="s">
        <v>163</v>
      </c>
      <c r="I45" s="53">
        <v>85.5</v>
      </c>
      <c r="J45" s="54">
        <v>6.0</v>
      </c>
      <c r="K45" s="54"/>
      <c r="L45" s="58" t="s">
        <v>399</v>
      </c>
      <c r="M45" s="58"/>
      <c r="N45" s="102" t="s">
        <v>445</v>
      </c>
      <c r="O45" s="58" t="s">
        <v>761</v>
      </c>
      <c r="P45" s="102" t="s">
        <v>727</v>
      </c>
      <c r="Q45" s="58" t="s">
        <v>731</v>
      </c>
      <c r="R45" s="43"/>
      <c r="S45" s="55"/>
      <c r="T45" s="43" t="s">
        <v>385</v>
      </c>
      <c r="U45" s="66">
        <v>300000.0</v>
      </c>
      <c r="V45" s="118"/>
      <c r="W45" s="65"/>
      <c r="X45" s="43"/>
      <c r="Y45" s="104"/>
      <c r="Z45" s="100">
        <f t="shared" si="2"/>
        <v>300000.0</v>
      </c>
      <c r="AA45" s="14" t="s">
        <v>161</v>
      </c>
    </row>
    <row r="46" spans="8:8" ht="67.15" customHeight="1">
      <c r="A46" s="108" t="s">
        <v>410</v>
      </c>
      <c r="B46" s="52" t="s">
        <v>164</v>
      </c>
      <c r="C46" s="52">
        <v>7.0</v>
      </c>
      <c r="D46" s="52" t="s">
        <v>35</v>
      </c>
      <c r="E46" s="44" t="s">
        <v>362</v>
      </c>
      <c r="F46" s="103" t="s">
        <v>334</v>
      </c>
      <c r="G46" s="103" t="s">
        <v>165</v>
      </c>
      <c r="H46" s="124" t="s">
        <v>166</v>
      </c>
      <c r="I46" s="53">
        <v>278.0</v>
      </c>
      <c r="J46" s="54">
        <v>8.0</v>
      </c>
      <c r="K46" s="54"/>
      <c r="L46" s="58" t="s">
        <v>167</v>
      </c>
      <c r="M46" s="58" t="s">
        <v>729</v>
      </c>
      <c r="N46" s="106" t="s">
        <v>444</v>
      </c>
      <c r="O46" s="58" t="s">
        <v>763</v>
      </c>
      <c r="P46" s="102" t="s">
        <v>727</v>
      </c>
      <c r="Q46" s="58" t="s">
        <v>733</v>
      </c>
      <c r="R46" s="43"/>
      <c r="S46" s="55"/>
      <c r="T46" s="43" t="s">
        <v>385</v>
      </c>
      <c r="U46" s="55">
        <v>120000.0</v>
      </c>
      <c r="V46" s="118"/>
      <c r="W46" s="59"/>
      <c r="X46" s="43"/>
      <c r="Y46" s="104"/>
      <c r="Z46" s="100">
        <f t="shared" si="2"/>
        <v>120000.0</v>
      </c>
      <c r="AA46" s="14" t="s">
        <v>164</v>
      </c>
    </row>
    <row r="47" spans="8:8" ht="84.0" customHeight="1">
      <c r="A47" s="108" t="s">
        <v>410</v>
      </c>
      <c r="B47" s="52" t="s">
        <v>168</v>
      </c>
      <c r="C47" s="52">
        <v>7.0</v>
      </c>
      <c r="D47" s="52" t="s">
        <v>8</v>
      </c>
      <c r="E47" s="44" t="s">
        <v>366</v>
      </c>
      <c r="F47" s="103" t="s">
        <v>335</v>
      </c>
      <c r="G47" s="103" t="s">
        <v>169</v>
      </c>
      <c r="H47" s="124" t="s">
        <v>170</v>
      </c>
      <c r="I47" s="53">
        <v>354.9</v>
      </c>
      <c r="J47" s="54">
        <v>5.0</v>
      </c>
      <c r="K47" s="54"/>
      <c r="L47" s="58" t="s">
        <v>400</v>
      </c>
      <c r="M47" s="58" t="s">
        <v>730</v>
      </c>
      <c r="N47" s="106" t="s">
        <v>444</v>
      </c>
      <c r="O47" s="58" t="s">
        <v>766</v>
      </c>
      <c r="P47" s="102" t="s">
        <v>446</v>
      </c>
      <c r="Q47" s="58" t="s">
        <v>734</v>
      </c>
      <c r="R47" s="43" t="s">
        <v>385</v>
      </c>
      <c r="S47" s="55">
        <v>800000.0</v>
      </c>
      <c r="T47" s="43"/>
      <c r="U47" s="55"/>
      <c r="V47" s="43" t="s">
        <v>385</v>
      </c>
      <c r="W47" s="55">
        <v>2000000.0</v>
      </c>
      <c r="X47" s="43"/>
      <c r="Y47" s="104"/>
      <c r="Z47" s="100">
        <f t="shared" si="2"/>
        <v>2800000.0</v>
      </c>
      <c r="AA47" s="14"/>
    </row>
    <row r="48" spans="8:8" ht="85.9" customHeight="1">
      <c r="A48" s="108" t="s">
        <v>407</v>
      </c>
      <c r="B48" s="52" t="s">
        <v>171</v>
      </c>
      <c r="C48" s="52">
        <v>8.0</v>
      </c>
      <c r="D48" s="52" t="s">
        <v>8</v>
      </c>
      <c r="E48" s="44" t="s">
        <v>359</v>
      </c>
      <c r="F48" s="103" t="s">
        <v>336</v>
      </c>
      <c r="G48" s="103" t="s">
        <v>172</v>
      </c>
      <c r="H48" s="124" t="s">
        <v>173</v>
      </c>
      <c r="I48" s="53">
        <v>1249.9</v>
      </c>
      <c r="J48" s="54">
        <v>1.0</v>
      </c>
      <c r="K48" s="54"/>
      <c r="L48" s="58" t="s">
        <v>174</v>
      </c>
      <c r="M48" s="58"/>
      <c r="N48" s="106" t="s">
        <v>444</v>
      </c>
      <c r="O48" s="58" t="s">
        <v>763</v>
      </c>
      <c r="P48" s="106" t="s">
        <v>444</v>
      </c>
      <c r="Q48" s="102"/>
      <c r="R48" s="43"/>
      <c r="S48" s="55"/>
      <c r="T48" s="43" t="s">
        <v>385</v>
      </c>
      <c r="U48" s="55">
        <v>350000.0</v>
      </c>
      <c r="V48" s="60"/>
      <c r="W48" s="59"/>
      <c r="X48" s="43"/>
      <c r="Y48" s="104"/>
      <c r="Z48" s="100">
        <f t="shared" si="2"/>
        <v>350000.0</v>
      </c>
      <c r="AA48" s="14"/>
    </row>
    <row r="49" spans="8:8" ht="93.6" hidden="1" customHeight="1">
      <c r="A49" s="108" t="s">
        <v>407</v>
      </c>
      <c r="B49" s="52" t="s">
        <v>175</v>
      </c>
      <c r="C49" s="52">
        <v>8.0</v>
      </c>
      <c r="D49" s="52" t="s">
        <v>35</v>
      </c>
      <c r="E49" s="44" t="s">
        <v>359</v>
      </c>
      <c r="F49" s="103" t="s">
        <v>375</v>
      </c>
      <c r="G49" s="103" t="s">
        <v>176</v>
      </c>
      <c r="H49" s="45" t="s">
        <v>177</v>
      </c>
      <c r="I49" s="53">
        <v>69.3</v>
      </c>
      <c r="J49" s="54">
        <v>6.0</v>
      </c>
      <c r="K49" s="54"/>
      <c r="L49" s="58" t="s">
        <v>178</v>
      </c>
      <c r="M49" s="58" t="s">
        <v>464</v>
      </c>
      <c r="N49" s="102" t="s">
        <v>445</v>
      </c>
      <c r="O49" s="58" t="s">
        <v>761</v>
      </c>
      <c r="P49" s="106" t="s">
        <v>728</v>
      </c>
      <c r="Q49" s="102"/>
      <c r="R49" s="43"/>
      <c r="S49" s="55"/>
      <c r="T49" s="43" t="s">
        <v>385</v>
      </c>
      <c r="U49" s="55">
        <v>140000.0</v>
      </c>
      <c r="V49" s="60"/>
      <c r="W49" s="59"/>
      <c r="X49" s="43"/>
      <c r="Y49" s="104"/>
      <c r="Z49" s="100">
        <f t="shared" si="2"/>
        <v>140000.0</v>
      </c>
      <c r="AA49" s="14"/>
    </row>
    <row r="50" spans="8:8" ht="61.15" hidden="1" customHeight="1">
      <c r="A50" s="108" t="s">
        <v>407</v>
      </c>
      <c r="B50" s="52" t="s">
        <v>179</v>
      </c>
      <c r="C50" s="52">
        <v>8.0</v>
      </c>
      <c r="D50" s="52" t="s">
        <v>35</v>
      </c>
      <c r="E50" s="44" t="s">
        <v>359</v>
      </c>
      <c r="F50" s="103" t="s">
        <v>337</v>
      </c>
      <c r="G50" s="103" t="s">
        <v>180</v>
      </c>
      <c r="H50" s="45" t="s">
        <v>181</v>
      </c>
      <c r="I50" s="53">
        <v>74.8</v>
      </c>
      <c r="J50" s="54">
        <v>8.0</v>
      </c>
      <c r="K50" s="54"/>
      <c r="L50" s="58" t="s">
        <v>401</v>
      </c>
      <c r="M50" s="58"/>
      <c r="N50" s="102" t="s">
        <v>445</v>
      </c>
      <c r="O50" s="58" t="s">
        <v>761</v>
      </c>
      <c r="P50" s="102" t="s">
        <v>727</v>
      </c>
      <c r="Q50" s="58" t="s">
        <v>731</v>
      </c>
      <c r="R50" s="43"/>
      <c r="S50" s="55"/>
      <c r="T50" s="43" t="s">
        <v>385</v>
      </c>
      <c r="U50" s="66">
        <v>50000.0</v>
      </c>
      <c r="V50" s="60"/>
      <c r="W50" s="65"/>
      <c r="X50" s="43"/>
      <c r="Y50" s="104"/>
      <c r="Z50" s="100">
        <f t="shared" si="2"/>
        <v>50000.0</v>
      </c>
      <c r="AA50" s="14" t="s">
        <v>179</v>
      </c>
    </row>
    <row r="51" spans="8:8" ht="60.0" hidden="1">
      <c r="A51" s="108" t="s">
        <v>407</v>
      </c>
      <c r="B51" s="52" t="s">
        <v>182</v>
      </c>
      <c r="C51" s="52">
        <v>8.0</v>
      </c>
      <c r="D51" s="52" t="s">
        <v>8</v>
      </c>
      <c r="E51" s="44" t="s">
        <v>359</v>
      </c>
      <c r="F51" s="103" t="s">
        <v>338</v>
      </c>
      <c r="G51" s="103" t="s">
        <v>183</v>
      </c>
      <c r="H51" s="45" t="s">
        <v>184</v>
      </c>
      <c r="I51" s="53">
        <v>145.7</v>
      </c>
      <c r="J51" s="54">
        <v>3.0</v>
      </c>
      <c r="K51" s="54"/>
      <c r="L51" s="58" t="s">
        <v>402</v>
      </c>
      <c r="M51" s="58"/>
      <c r="N51" s="102" t="s">
        <v>445</v>
      </c>
      <c r="O51" s="58" t="s">
        <v>761</v>
      </c>
      <c r="P51" s="106" t="s">
        <v>728</v>
      </c>
      <c r="Q51" s="102"/>
      <c r="R51" s="43"/>
      <c r="S51" s="55"/>
      <c r="T51" s="43" t="s">
        <v>385</v>
      </c>
      <c r="U51" s="55">
        <v>100000.0</v>
      </c>
      <c r="V51" s="60"/>
      <c r="W51" s="59"/>
      <c r="X51" s="43"/>
      <c r="Y51" s="104"/>
      <c r="Z51" s="100">
        <f t="shared" si="2"/>
        <v>100000.0</v>
      </c>
      <c r="AA51" s="14"/>
    </row>
    <row r="52" spans="8:8" ht="60.0" hidden="1">
      <c r="A52" s="108" t="s">
        <v>407</v>
      </c>
      <c r="B52" s="52" t="s">
        <v>188</v>
      </c>
      <c r="C52" s="52">
        <v>8.0</v>
      </c>
      <c r="D52" s="52" t="s">
        <v>35</v>
      </c>
      <c r="E52" s="44" t="s">
        <v>359</v>
      </c>
      <c r="F52" s="103" t="s">
        <v>339</v>
      </c>
      <c r="G52" s="103" t="s">
        <v>189</v>
      </c>
      <c r="H52" s="45" t="s">
        <v>190</v>
      </c>
      <c r="I52" s="53">
        <v>67.9</v>
      </c>
      <c r="J52" s="54">
        <v>5.0</v>
      </c>
      <c r="K52" s="54"/>
      <c r="L52" s="58" t="s">
        <v>403</v>
      </c>
      <c r="M52" s="58"/>
      <c r="N52" s="102" t="s">
        <v>445</v>
      </c>
      <c r="O52" s="58" t="s">
        <v>761</v>
      </c>
      <c r="P52" s="106" t="s">
        <v>728</v>
      </c>
      <c r="Q52" s="102"/>
      <c r="R52" s="43"/>
      <c r="S52" s="55"/>
      <c r="T52" s="43" t="s">
        <v>385</v>
      </c>
      <c r="U52" s="55">
        <v>50000.0</v>
      </c>
      <c r="V52" s="60"/>
      <c r="W52" s="59"/>
      <c r="X52" s="43"/>
      <c r="Y52" s="104"/>
      <c r="Z52" s="100">
        <f t="shared" si="2"/>
        <v>50000.0</v>
      </c>
      <c r="AA52" s="14"/>
    </row>
    <row r="53" spans="8:8" ht="42.0" hidden="1" customHeight="1">
      <c r="A53" s="108" t="s">
        <v>407</v>
      </c>
      <c r="B53" s="52" t="s">
        <v>191</v>
      </c>
      <c r="C53" s="52">
        <v>8.0</v>
      </c>
      <c r="D53" s="52" t="s">
        <v>8</v>
      </c>
      <c r="E53" s="44" t="s">
        <v>359</v>
      </c>
      <c r="F53" s="103" t="s">
        <v>340</v>
      </c>
      <c r="G53" s="103" t="s">
        <v>192</v>
      </c>
      <c r="H53" s="45" t="s">
        <v>193</v>
      </c>
      <c r="I53" s="53">
        <v>95.1</v>
      </c>
      <c r="J53" s="54">
        <v>4.0</v>
      </c>
      <c r="K53" s="54"/>
      <c r="L53" s="58" t="s">
        <v>404</v>
      </c>
      <c r="M53" s="58"/>
      <c r="N53" s="106" t="s">
        <v>444</v>
      </c>
      <c r="O53" s="58" t="s">
        <v>763</v>
      </c>
      <c r="P53" s="106" t="s">
        <v>444</v>
      </c>
      <c r="Q53" s="102"/>
      <c r="R53" s="43"/>
      <c r="S53" s="55"/>
      <c r="T53" s="43" t="s">
        <v>385</v>
      </c>
      <c r="U53" s="55">
        <v>140000.0</v>
      </c>
      <c r="V53" s="60"/>
      <c r="W53" s="59"/>
      <c r="X53" s="43"/>
      <c r="Y53" s="104"/>
      <c r="Z53" s="100">
        <f t="shared" si="2"/>
        <v>140000.0</v>
      </c>
      <c r="AA53" s="14"/>
    </row>
    <row r="54" spans="8:8" ht="48.6" customHeight="1">
      <c r="A54" s="108" t="s">
        <v>409</v>
      </c>
      <c r="B54" s="52" t="s">
        <v>194</v>
      </c>
      <c r="C54" s="52">
        <v>8.0</v>
      </c>
      <c r="D54" s="52" t="s">
        <v>8</v>
      </c>
      <c r="E54" s="44" t="s">
        <v>374</v>
      </c>
      <c r="F54" s="103" t="s">
        <v>341</v>
      </c>
      <c r="G54" s="103" t="s">
        <v>195</v>
      </c>
      <c r="H54" s="124" t="s">
        <v>196</v>
      </c>
      <c r="I54" s="53">
        <v>385.1</v>
      </c>
      <c r="J54" s="54">
        <v>2.0</v>
      </c>
      <c r="K54" s="54"/>
      <c r="L54" s="58" t="s">
        <v>197</v>
      </c>
      <c r="M54" s="58"/>
      <c r="N54" s="106" t="s">
        <v>444</v>
      </c>
      <c r="O54" s="58" t="s">
        <v>763</v>
      </c>
      <c r="P54" s="106" t="s">
        <v>444</v>
      </c>
      <c r="Q54" s="102"/>
      <c r="R54" s="43"/>
      <c r="S54" s="55"/>
      <c r="T54" s="43" t="s">
        <v>385</v>
      </c>
      <c r="U54" s="66">
        <v>1000000.0</v>
      </c>
      <c r="V54" s="60"/>
      <c r="W54" s="65"/>
      <c r="X54" s="43"/>
      <c r="Y54" s="104"/>
      <c r="Z54" s="100">
        <f t="shared" si="2"/>
        <v>1000000.0</v>
      </c>
      <c r="AA54" s="14"/>
    </row>
    <row r="55" spans="8:8" ht="144.0" hidden="1" customHeight="1">
      <c r="A55" s="108" t="s">
        <v>407</v>
      </c>
      <c r="B55" s="52" t="s">
        <v>18</v>
      </c>
      <c r="C55" s="52">
        <v>9.0</v>
      </c>
      <c r="D55" s="52" t="s">
        <v>8</v>
      </c>
      <c r="E55" s="44" t="s">
        <v>356</v>
      </c>
      <c r="F55" s="103" t="s">
        <v>342</v>
      </c>
      <c r="G55" s="103" t="s">
        <v>19</v>
      </c>
      <c r="H55" s="45" t="s">
        <v>20</v>
      </c>
      <c r="I55" s="53">
        <v>641.0</v>
      </c>
      <c r="J55" s="54">
        <v>1.0</v>
      </c>
      <c r="K55" s="54"/>
      <c r="L55" s="58" t="s">
        <v>21</v>
      </c>
      <c r="M55" s="58"/>
      <c r="N55" s="106" t="s">
        <v>444</v>
      </c>
      <c r="O55" s="58" t="s">
        <v>739</v>
      </c>
      <c r="P55" s="102" t="s">
        <v>446</v>
      </c>
      <c r="Q55" s="58" t="s">
        <v>736</v>
      </c>
      <c r="R55" s="43" t="s">
        <v>385</v>
      </c>
      <c r="S55" s="55">
        <v>900000.0</v>
      </c>
      <c r="T55" s="43"/>
      <c r="U55" s="69">
        <v>8000000.0</v>
      </c>
      <c r="V55" s="43"/>
      <c r="W55" s="104"/>
      <c r="X55" s="43"/>
      <c r="Y55" s="104"/>
      <c r="Z55" s="100">
        <f t="shared" si="2"/>
        <v>8900000.0</v>
      </c>
      <c r="AA55" s="14"/>
    </row>
    <row r="56" spans="8:8" ht="108.0" hidden="1">
      <c r="A56" s="108" t="s">
        <v>407</v>
      </c>
      <c r="B56" s="52" t="s">
        <v>198</v>
      </c>
      <c r="C56" s="52">
        <v>9.0</v>
      </c>
      <c r="D56" s="52" t="s">
        <v>35</v>
      </c>
      <c r="E56" s="44" t="s">
        <v>356</v>
      </c>
      <c r="F56" s="103" t="s">
        <v>343</v>
      </c>
      <c r="G56" s="103" t="s">
        <v>199</v>
      </c>
      <c r="H56" s="45" t="s">
        <v>200</v>
      </c>
      <c r="I56" s="53">
        <v>66.6</v>
      </c>
      <c r="J56" s="54">
        <v>8.0</v>
      </c>
      <c r="K56" s="54"/>
      <c r="L56" s="58" t="s">
        <v>201</v>
      </c>
      <c r="M56" s="58" t="s">
        <v>455</v>
      </c>
      <c r="N56" s="102" t="s">
        <v>444</v>
      </c>
      <c r="O56" s="58" t="s">
        <v>740</v>
      </c>
      <c r="P56" s="102" t="s">
        <v>727</v>
      </c>
      <c r="Q56" s="58" t="s">
        <v>731</v>
      </c>
      <c r="R56" s="43"/>
      <c r="S56" s="55"/>
      <c r="T56" s="43" t="s">
        <v>385</v>
      </c>
      <c r="U56" s="69">
        <v>1060000.0</v>
      </c>
      <c r="V56" s="69"/>
      <c r="W56" s="70"/>
      <c r="X56" s="43"/>
      <c r="Y56" s="104"/>
      <c r="Z56" s="100">
        <f t="shared" si="2"/>
        <v>1060000.0</v>
      </c>
      <c r="AA56" s="14" t="s">
        <v>198</v>
      </c>
    </row>
    <row r="57" spans="8:8" ht="69.6" hidden="1" customHeight="1">
      <c r="A57" s="108" t="s">
        <v>407</v>
      </c>
      <c r="B57" s="52" t="s">
        <v>202</v>
      </c>
      <c r="C57" s="52">
        <v>9.0</v>
      </c>
      <c r="D57" s="52" t="s">
        <v>8</v>
      </c>
      <c r="E57" s="44" t="s">
        <v>356</v>
      </c>
      <c r="F57" s="103" t="s">
        <v>344</v>
      </c>
      <c r="G57" s="103" t="s">
        <v>203</v>
      </c>
      <c r="H57" s="45" t="s">
        <v>204</v>
      </c>
      <c r="I57" s="53">
        <v>168.6</v>
      </c>
      <c r="J57" s="54">
        <v>9.0</v>
      </c>
      <c r="K57" s="54"/>
      <c r="L57" s="58" t="s">
        <v>742</v>
      </c>
      <c r="M57" s="58"/>
      <c r="N57" s="102" t="s">
        <v>445</v>
      </c>
      <c r="O57" s="58" t="s">
        <v>743</v>
      </c>
      <c r="P57" s="102" t="s">
        <v>446</v>
      </c>
      <c r="Q57" s="102"/>
      <c r="R57" s="43"/>
      <c r="S57" s="55"/>
      <c r="T57" s="43" t="s">
        <v>385</v>
      </c>
      <c r="U57" s="69">
        <v>210000.0</v>
      </c>
      <c r="V57" s="69"/>
      <c r="W57" s="58"/>
      <c r="X57" s="43"/>
      <c r="Y57" s="104"/>
      <c r="Z57" s="100">
        <f t="shared" si="2"/>
        <v>210000.0</v>
      </c>
      <c r="AA57" s="14"/>
    </row>
    <row r="58" spans="8:8" ht="64.15" hidden="1" customHeight="1">
      <c r="A58" s="108" t="s">
        <v>407</v>
      </c>
      <c r="B58" s="52" t="s">
        <v>206</v>
      </c>
      <c r="C58" s="52">
        <v>9.0</v>
      </c>
      <c r="D58" s="52" t="s">
        <v>8</v>
      </c>
      <c r="E58" s="44" t="s">
        <v>356</v>
      </c>
      <c r="F58" s="103" t="s">
        <v>342</v>
      </c>
      <c r="G58" s="103" t="s">
        <v>19</v>
      </c>
      <c r="H58" s="45" t="s">
        <v>207</v>
      </c>
      <c r="I58" s="53">
        <v>88.0</v>
      </c>
      <c r="J58" s="54">
        <v>2.0</v>
      </c>
      <c r="K58" s="54"/>
      <c r="L58" s="58" t="s">
        <v>208</v>
      </c>
      <c r="M58" s="58"/>
      <c r="N58" s="102" t="s">
        <v>445</v>
      </c>
      <c r="O58" s="58" t="s">
        <v>743</v>
      </c>
      <c r="P58" s="102" t="s">
        <v>446</v>
      </c>
      <c r="Q58" s="58"/>
      <c r="R58" s="43"/>
      <c r="S58" s="55"/>
      <c r="T58" s="43" t="s">
        <v>385</v>
      </c>
      <c r="U58" s="69">
        <v>120000.0</v>
      </c>
      <c r="V58" s="69"/>
      <c r="W58" s="58"/>
      <c r="X58" s="43"/>
      <c r="Y58" s="104"/>
      <c r="Z58" s="100">
        <f t="shared" si="2"/>
        <v>120000.0</v>
      </c>
      <c r="AA58" s="14"/>
    </row>
    <row r="59" spans="8:8" ht="65.45" hidden="1" customHeight="1">
      <c r="A59" s="108" t="s">
        <v>407</v>
      </c>
      <c r="B59" s="52" t="s">
        <v>209</v>
      </c>
      <c r="C59" s="52">
        <v>9.0</v>
      </c>
      <c r="D59" s="52" t="s">
        <v>35</v>
      </c>
      <c r="E59" s="44" t="s">
        <v>356</v>
      </c>
      <c r="F59" s="103" t="s">
        <v>342</v>
      </c>
      <c r="G59" s="103" t="s">
        <v>19</v>
      </c>
      <c r="H59" s="45" t="s">
        <v>210</v>
      </c>
      <c r="I59" s="53">
        <v>109.1</v>
      </c>
      <c r="J59" s="54">
        <v>7.0</v>
      </c>
      <c r="K59" s="54"/>
      <c r="L59" s="58" t="s">
        <v>454</v>
      </c>
      <c r="M59" s="58"/>
      <c r="N59" s="106" t="s">
        <v>444</v>
      </c>
      <c r="O59" s="173" t="s">
        <v>744</v>
      </c>
      <c r="P59" s="106" t="s">
        <v>444</v>
      </c>
      <c r="Q59" s="102"/>
      <c r="R59" s="43" t="s">
        <v>385</v>
      </c>
      <c r="S59" s="55">
        <v>600000.0</v>
      </c>
      <c r="T59" s="43" t="s">
        <v>385</v>
      </c>
      <c r="U59" s="69">
        <v>240000.0</v>
      </c>
      <c r="V59" s="174"/>
      <c r="W59" s="70"/>
      <c r="X59" s="43"/>
      <c r="Y59" s="104"/>
      <c r="Z59" s="100">
        <f t="shared" si="2"/>
        <v>840000.0</v>
      </c>
      <c r="AA59" s="14"/>
    </row>
    <row r="60" spans="8:8" ht="89.45" customHeight="1">
      <c r="A60" s="108" t="s">
        <v>407</v>
      </c>
      <c r="B60" s="52" t="s">
        <v>212</v>
      </c>
      <c r="C60" s="52">
        <v>10.0</v>
      </c>
      <c r="D60" s="52" t="s">
        <v>8</v>
      </c>
      <c r="E60" s="44" t="s">
        <v>356</v>
      </c>
      <c r="F60" s="103" t="s">
        <v>342</v>
      </c>
      <c r="G60" s="103" t="s">
        <v>19</v>
      </c>
      <c r="H60" s="124" t="s">
        <v>213</v>
      </c>
      <c r="I60" s="53">
        <v>1198.0</v>
      </c>
      <c r="J60" s="54"/>
      <c r="K60" s="54"/>
      <c r="L60" s="58" t="s">
        <v>745</v>
      </c>
      <c r="M60" s="58"/>
      <c r="N60" s="106" t="s">
        <v>444</v>
      </c>
      <c r="O60" s="173" t="s">
        <v>744</v>
      </c>
      <c r="P60" s="106" t="s">
        <v>444</v>
      </c>
      <c r="Q60" s="102"/>
      <c r="R60" s="43" t="s">
        <v>385</v>
      </c>
      <c r="S60" s="55">
        <v>1000000.0</v>
      </c>
      <c r="T60" s="43" t="s">
        <v>385</v>
      </c>
      <c r="U60" s="69">
        <v>300000.0</v>
      </c>
      <c r="V60" s="174"/>
      <c r="W60" s="58"/>
      <c r="X60" s="43"/>
      <c r="Y60" s="104"/>
      <c r="Z60" s="100">
        <f t="shared" si="2"/>
        <v>1300000.0</v>
      </c>
      <c r="AA60" s="14"/>
    </row>
    <row r="61" spans="8:8" ht="72.0" hidden="1">
      <c r="A61" s="108" t="s">
        <v>407</v>
      </c>
      <c r="B61" s="52" t="s">
        <v>214</v>
      </c>
      <c r="C61" s="52">
        <v>10.0</v>
      </c>
      <c r="D61" s="52" t="s">
        <v>35</v>
      </c>
      <c r="E61" s="44" t="s">
        <v>356</v>
      </c>
      <c r="F61" s="103" t="s">
        <v>342</v>
      </c>
      <c r="G61" s="103" t="s">
        <v>19</v>
      </c>
      <c r="H61" s="45" t="s">
        <v>215</v>
      </c>
      <c r="I61" s="53">
        <v>102.7</v>
      </c>
      <c r="J61" s="54">
        <v>3.0</v>
      </c>
      <c r="K61" s="54"/>
      <c r="L61" s="58" t="s">
        <v>216</v>
      </c>
      <c r="M61" s="58"/>
      <c r="N61" s="102" t="s">
        <v>446</v>
      </c>
      <c r="O61" s="58" t="s">
        <v>746</v>
      </c>
      <c r="P61" s="102" t="s">
        <v>446</v>
      </c>
      <c r="Q61" s="58" t="s">
        <v>736</v>
      </c>
      <c r="R61" s="43"/>
      <c r="S61" s="55"/>
      <c r="T61" s="43" t="s">
        <v>385</v>
      </c>
      <c r="U61" s="69">
        <v>165000.0</v>
      </c>
      <c r="V61" s="69"/>
      <c r="W61" s="72"/>
      <c r="X61" s="43"/>
      <c r="Y61" s="104"/>
      <c r="Z61" s="100">
        <f t="shared" si="2"/>
        <v>165000.0</v>
      </c>
      <c r="AA61" s="14"/>
    </row>
    <row r="62" spans="8:8" ht="81.0" customHeight="1">
      <c r="A62" s="108" t="s">
        <v>407</v>
      </c>
      <c r="B62" s="52" t="s">
        <v>217</v>
      </c>
      <c r="C62" s="52">
        <v>10.0</v>
      </c>
      <c r="D62" s="52" t="s">
        <v>35</v>
      </c>
      <c r="E62" s="44" t="s">
        <v>358</v>
      </c>
      <c r="F62" s="103" t="s">
        <v>345</v>
      </c>
      <c r="G62" s="103" t="s">
        <v>218</v>
      </c>
      <c r="H62" s="124" t="s">
        <v>219</v>
      </c>
      <c r="I62" s="53">
        <v>401.6</v>
      </c>
      <c r="J62" s="54">
        <v>6.0</v>
      </c>
      <c r="K62" s="54"/>
      <c r="L62" s="58" t="s">
        <v>220</v>
      </c>
      <c r="M62" s="58" t="s">
        <v>455</v>
      </c>
      <c r="N62" s="102" t="s">
        <v>444</v>
      </c>
      <c r="O62" s="173" t="s">
        <v>744</v>
      </c>
      <c r="P62" s="149" t="s">
        <v>446</v>
      </c>
      <c r="Q62" s="102"/>
      <c r="R62" s="43" t="s">
        <v>385</v>
      </c>
      <c r="S62" s="55"/>
      <c r="T62" s="43" t="s">
        <v>385</v>
      </c>
      <c r="U62" s="69">
        <v>255000.0</v>
      </c>
      <c r="V62" s="69"/>
      <c r="W62" s="73"/>
      <c r="X62" s="43"/>
      <c r="Y62" s="104"/>
      <c r="Z62" s="100">
        <f t="shared" si="2"/>
        <v>255000.0</v>
      </c>
      <c r="AA62" s="14"/>
    </row>
    <row r="63" spans="8:8" ht="70.15" hidden="1" customHeight="1">
      <c r="A63" s="108" t="s">
        <v>407</v>
      </c>
      <c r="B63" s="52" t="s">
        <v>221</v>
      </c>
      <c r="C63" s="52">
        <v>10.0</v>
      </c>
      <c r="D63" s="52" t="s">
        <v>8</v>
      </c>
      <c r="E63" s="44" t="s">
        <v>358</v>
      </c>
      <c r="F63" s="103" t="s">
        <v>346</v>
      </c>
      <c r="G63" s="103" t="s">
        <v>222</v>
      </c>
      <c r="H63" s="45" t="s">
        <v>223</v>
      </c>
      <c r="I63" s="53">
        <v>77.0</v>
      </c>
      <c r="J63" s="54">
        <v>4.0</v>
      </c>
      <c r="K63" s="54"/>
      <c r="L63" s="58" t="s">
        <v>747</v>
      </c>
      <c r="M63" s="58"/>
      <c r="N63" s="97" t="s">
        <v>444</v>
      </c>
      <c r="O63" s="58" t="s">
        <v>740</v>
      </c>
      <c r="P63" s="149" t="s">
        <v>446</v>
      </c>
      <c r="Q63" s="58" t="s">
        <v>736</v>
      </c>
      <c r="R63" s="43"/>
      <c r="S63" s="55"/>
      <c r="T63" s="43" t="s">
        <v>385</v>
      </c>
      <c r="U63" s="69">
        <v>500000.0</v>
      </c>
      <c r="V63" s="69"/>
      <c r="W63" s="70"/>
      <c r="X63" s="43"/>
      <c r="Y63" s="104"/>
      <c r="Z63" s="100">
        <f t="shared" si="2"/>
        <v>500000.0</v>
      </c>
      <c r="AA63" s="14"/>
    </row>
    <row r="64" spans="8:8" s="24" ht="152.45" hidden="1" customFormat="1" customHeight="1">
      <c r="A64" s="108" t="s">
        <v>407</v>
      </c>
      <c r="B64" s="52" t="s">
        <v>225</v>
      </c>
      <c r="C64" s="52">
        <v>10.0</v>
      </c>
      <c r="D64" s="52" t="s">
        <v>8</v>
      </c>
      <c r="E64" s="44" t="s">
        <v>358</v>
      </c>
      <c r="F64" s="103" t="s">
        <v>347</v>
      </c>
      <c r="G64" s="103" t="s">
        <v>226</v>
      </c>
      <c r="H64" s="45" t="s">
        <v>227</v>
      </c>
      <c r="I64" s="53">
        <v>69.2</v>
      </c>
      <c r="J64" s="54">
        <v>5.0</v>
      </c>
      <c r="K64" s="54"/>
      <c r="L64" s="58" t="s">
        <v>228</v>
      </c>
      <c r="M64" s="114" t="s">
        <v>437</v>
      </c>
      <c r="N64" s="102" t="s">
        <v>445</v>
      </c>
      <c r="O64" s="58" t="s">
        <v>748</v>
      </c>
      <c r="P64" s="106" t="s">
        <v>728</v>
      </c>
      <c r="Q64" s="114" t="s">
        <v>437</v>
      </c>
      <c r="R64" s="43" t="s">
        <v>385</v>
      </c>
      <c r="S64" s="107"/>
      <c r="T64" s="99" t="s">
        <v>385</v>
      </c>
      <c r="U64" s="174">
        <v>336000.0</v>
      </c>
      <c r="V64" s="174"/>
      <c r="W64" s="114"/>
      <c r="X64" s="99" t="s">
        <v>385</v>
      </c>
      <c r="Y64" s="175">
        <v>1000000.0</v>
      </c>
      <c r="Z64" s="100">
        <f t="shared" si="2"/>
        <v>1336000.0</v>
      </c>
      <c r="AA64" s="14"/>
    </row>
    <row r="65" spans="8:8" ht="61.9" customHeight="1">
      <c r="A65" s="108" t="s">
        <v>408</v>
      </c>
      <c r="B65" s="52" t="s">
        <v>229</v>
      </c>
      <c r="C65" s="52">
        <v>11.0</v>
      </c>
      <c r="D65" s="52" t="s">
        <v>8</v>
      </c>
      <c r="E65" s="44" t="s">
        <v>360</v>
      </c>
      <c r="F65" s="103" t="s">
        <v>265</v>
      </c>
      <c r="G65" s="103" t="s">
        <v>230</v>
      </c>
      <c r="H65" s="124" t="s">
        <v>749</v>
      </c>
      <c r="I65" s="53">
        <v>1798.9</v>
      </c>
      <c r="J65" s="54">
        <v>1.0</v>
      </c>
      <c r="K65" s="54"/>
      <c r="L65" s="58" t="s">
        <v>232</v>
      </c>
      <c r="M65" s="58"/>
      <c r="N65" s="106" t="s">
        <v>444</v>
      </c>
      <c r="O65" s="58" t="s">
        <v>750</v>
      </c>
      <c r="P65" s="106" t="s">
        <v>444</v>
      </c>
      <c r="Q65" s="102"/>
      <c r="R65" s="43"/>
      <c r="S65" s="55"/>
      <c r="T65" s="43"/>
      <c r="U65" s="69"/>
      <c r="V65" s="43" t="s">
        <v>385</v>
      </c>
      <c r="W65" s="69">
        <v>8500000.0</v>
      </c>
      <c r="X65" s="43"/>
      <c r="Y65" s="104"/>
      <c r="Z65" s="100">
        <f t="shared" si="2"/>
        <v>8500000.0</v>
      </c>
      <c r="AA65" s="14"/>
    </row>
    <row r="66" spans="8:8" ht="60.0" hidden="1">
      <c r="A66" s="108" t="s">
        <v>408</v>
      </c>
      <c r="B66" s="52" t="s">
        <v>233</v>
      </c>
      <c r="C66" s="52">
        <v>11.0</v>
      </c>
      <c r="D66" s="52" t="s">
        <v>8</v>
      </c>
      <c r="E66" s="44" t="s">
        <v>360</v>
      </c>
      <c r="F66" s="103" t="s">
        <v>378</v>
      </c>
      <c r="G66" s="103" t="s">
        <v>234</v>
      </c>
      <c r="H66" s="45" t="s">
        <v>235</v>
      </c>
      <c r="I66" s="53">
        <v>296.9</v>
      </c>
      <c r="J66" s="54">
        <v>2.0</v>
      </c>
      <c r="K66" s="54"/>
      <c r="L66" s="58" t="s">
        <v>751</v>
      </c>
      <c r="M66" s="58"/>
      <c r="N66" s="106" t="s">
        <v>444</v>
      </c>
      <c r="O66" s="58" t="s">
        <v>750</v>
      </c>
      <c r="P66" s="106" t="s">
        <v>444</v>
      </c>
      <c r="Q66" s="102"/>
      <c r="R66" s="43"/>
      <c r="S66" s="55"/>
      <c r="T66" s="43" t="s">
        <v>385</v>
      </c>
      <c r="U66" s="65">
        <v>1000000.0</v>
      </c>
      <c r="V66" s="74"/>
      <c r="W66" s="73"/>
      <c r="X66" s="43"/>
      <c r="Y66" s="104"/>
      <c r="Z66" s="100">
        <f t="shared" si="2"/>
        <v>1000000.0</v>
      </c>
      <c r="AA66" s="14"/>
    </row>
    <row r="67" spans="8:8" ht="94.9" hidden="1" customHeight="1">
      <c r="A67" s="108" t="s">
        <v>408</v>
      </c>
      <c r="B67" s="52" t="s">
        <v>245</v>
      </c>
      <c r="C67" s="52">
        <v>11.0</v>
      </c>
      <c r="D67" s="52" t="s">
        <v>35</v>
      </c>
      <c r="E67" s="44" t="s">
        <v>360</v>
      </c>
      <c r="F67" s="103" t="s">
        <v>381</v>
      </c>
      <c r="G67" s="103" t="s">
        <v>246</v>
      </c>
      <c r="H67" s="45" t="s">
        <v>247</v>
      </c>
      <c r="I67" s="53">
        <v>105.7</v>
      </c>
      <c r="J67" s="54">
        <v>7.0</v>
      </c>
      <c r="K67" s="54"/>
      <c r="L67" s="58" t="s">
        <v>753</v>
      </c>
      <c r="M67" s="58"/>
      <c r="N67" s="102" t="s">
        <v>446</v>
      </c>
      <c r="O67" s="58" t="s">
        <v>752</v>
      </c>
      <c r="P67" s="102" t="s">
        <v>727</v>
      </c>
      <c r="Q67" s="58"/>
      <c r="R67" s="43"/>
      <c r="S67" s="55"/>
      <c r="T67" s="43" t="s">
        <v>385</v>
      </c>
      <c r="U67" s="69">
        <v>100000.0</v>
      </c>
      <c r="V67" s="74"/>
      <c r="W67" s="58"/>
      <c r="X67" s="43"/>
      <c r="Y67" s="104"/>
      <c r="Z67" s="100">
        <f t="shared" si="2"/>
        <v>100000.0</v>
      </c>
      <c r="AA67" s="14" t="s">
        <v>245</v>
      </c>
    </row>
    <row r="68" spans="8:8" ht="60.0" hidden="1">
      <c r="A68" s="108" t="s">
        <v>408</v>
      </c>
      <c r="B68" s="52" t="s">
        <v>249</v>
      </c>
      <c r="C68" s="52">
        <v>11.0</v>
      </c>
      <c r="D68" s="52" t="s">
        <v>8</v>
      </c>
      <c r="E68" s="44" t="s">
        <v>360</v>
      </c>
      <c r="F68" s="103" t="s">
        <v>349</v>
      </c>
      <c r="G68" s="103" t="s">
        <v>250</v>
      </c>
      <c r="H68" s="45" t="s">
        <v>251</v>
      </c>
      <c r="I68" s="53">
        <v>102.8</v>
      </c>
      <c r="J68" s="54">
        <v>5.0</v>
      </c>
      <c r="K68" s="54"/>
      <c r="L68" s="58" t="s">
        <v>754</v>
      </c>
      <c r="M68" s="58"/>
      <c r="N68" s="106" t="s">
        <v>444</v>
      </c>
      <c r="O68" s="58" t="s">
        <v>750</v>
      </c>
      <c r="P68" s="106" t="s">
        <v>444</v>
      </c>
      <c r="Q68" s="102"/>
      <c r="R68" s="43"/>
      <c r="S68" s="55"/>
      <c r="T68" s="43" t="s">
        <v>385</v>
      </c>
      <c r="U68" s="69">
        <v>50000.0</v>
      </c>
      <c r="V68" s="74"/>
      <c r="W68" s="58"/>
      <c r="X68" s="43"/>
      <c r="Y68" s="104"/>
      <c r="Z68" s="100">
        <f t="shared" si="2"/>
        <v>50000.0</v>
      </c>
      <c r="AA68" s="14"/>
    </row>
    <row r="69" spans="8:8" ht="60.0" hidden="1">
      <c r="A69" s="108" t="s">
        <v>408</v>
      </c>
      <c r="B69" s="52" t="s">
        <v>253</v>
      </c>
      <c r="C69" s="52">
        <v>11.0</v>
      </c>
      <c r="D69" s="52" t="s">
        <v>35</v>
      </c>
      <c r="E69" s="44" t="s">
        <v>360</v>
      </c>
      <c r="F69" s="103" t="s">
        <v>265</v>
      </c>
      <c r="G69" s="103" t="s">
        <v>230</v>
      </c>
      <c r="H69" s="45" t="s">
        <v>756</v>
      </c>
      <c r="I69" s="53">
        <v>90.4</v>
      </c>
      <c r="J69" s="54">
        <v>11.0</v>
      </c>
      <c r="K69" s="54"/>
      <c r="L69" s="58" t="s">
        <v>755</v>
      </c>
      <c r="M69" s="58"/>
      <c r="N69" s="97" t="s">
        <v>444</v>
      </c>
      <c r="O69" s="58" t="s">
        <v>750</v>
      </c>
      <c r="P69" s="149" t="s">
        <v>728</v>
      </c>
      <c r="Q69" s="102"/>
      <c r="R69" s="43"/>
      <c r="S69" s="55"/>
      <c r="T69" s="43" t="s">
        <v>385</v>
      </c>
      <c r="U69" s="69">
        <v>60000.0</v>
      </c>
      <c r="V69" s="74"/>
      <c r="W69" s="58"/>
      <c r="X69" s="43"/>
      <c r="Y69" s="104"/>
      <c r="Z69" s="100">
        <f t="shared" si="2"/>
        <v>60000.0</v>
      </c>
      <c r="AA69" s="14"/>
    </row>
    <row r="70" spans="8:8" ht="84.0" hidden="1">
      <c r="A70" s="108" t="s">
        <v>408</v>
      </c>
      <c r="B70" s="52" t="s">
        <v>256</v>
      </c>
      <c r="C70" s="52">
        <v>11.0</v>
      </c>
      <c r="D70" s="52" t="s">
        <v>35</v>
      </c>
      <c r="E70" s="44" t="s">
        <v>360</v>
      </c>
      <c r="F70" s="103" t="s">
        <v>380</v>
      </c>
      <c r="G70" s="103" t="s">
        <v>257</v>
      </c>
      <c r="H70" s="45" t="s">
        <v>258</v>
      </c>
      <c r="I70" s="53">
        <v>112.0</v>
      </c>
      <c r="J70" s="54">
        <v>9.0</v>
      </c>
      <c r="K70" s="54"/>
      <c r="L70" s="58" t="s">
        <v>259</v>
      </c>
      <c r="M70" s="58"/>
      <c r="N70" s="102" t="s">
        <v>445</v>
      </c>
      <c r="O70" s="58" t="s">
        <v>748</v>
      </c>
      <c r="P70" s="106" t="s">
        <v>728</v>
      </c>
      <c r="Q70" s="102"/>
      <c r="R70" s="43"/>
      <c r="S70" s="55"/>
      <c r="T70" s="43" t="s">
        <v>385</v>
      </c>
      <c r="U70" s="69">
        <v>120000.0</v>
      </c>
      <c r="V70" s="74"/>
      <c r="W70" s="73"/>
      <c r="X70" s="43"/>
      <c r="Y70" s="104"/>
      <c r="Z70" s="100">
        <f t="shared" si="2"/>
        <v>120000.0</v>
      </c>
      <c r="AA70" s="14"/>
    </row>
    <row r="71" spans="8:8" ht="60.0" hidden="1">
      <c r="A71" s="108" t="s">
        <v>408</v>
      </c>
      <c r="B71" s="52" t="s">
        <v>260</v>
      </c>
      <c r="C71" s="52">
        <v>11.0</v>
      </c>
      <c r="D71" s="52" t="s">
        <v>35</v>
      </c>
      <c r="E71" s="44" t="s">
        <v>360</v>
      </c>
      <c r="F71" s="103" t="s">
        <v>369</v>
      </c>
      <c r="G71" s="103" t="s">
        <v>261</v>
      </c>
      <c r="H71" s="45" t="s">
        <v>262</v>
      </c>
      <c r="I71" s="53">
        <v>85.0</v>
      </c>
      <c r="J71" s="54">
        <v>10.0</v>
      </c>
      <c r="K71" s="54"/>
      <c r="L71" s="58"/>
      <c r="M71" s="58"/>
      <c r="N71" s="97" t="s">
        <v>446</v>
      </c>
      <c r="O71" s="58" t="s">
        <v>757</v>
      </c>
      <c r="P71" s="102" t="s">
        <v>727</v>
      </c>
      <c r="Q71" s="58" t="s">
        <v>731</v>
      </c>
      <c r="R71" s="43"/>
      <c r="S71" s="55"/>
      <c r="T71" s="43"/>
      <c r="U71" s="69">
        <v>0.0</v>
      </c>
      <c r="V71" s="74"/>
      <c r="W71" s="73"/>
      <c r="X71" s="43"/>
      <c r="Y71" s="104"/>
      <c r="Z71" s="100">
        <f t="shared" si="2"/>
        <v>0.0</v>
      </c>
      <c r="AA71" s="14" t="s">
        <v>260</v>
      </c>
    </row>
    <row r="72" spans="8:8" ht="90.0" hidden="1" customHeight="1">
      <c r="A72" s="108" t="s">
        <v>408</v>
      </c>
      <c r="B72" s="52" t="s">
        <v>264</v>
      </c>
      <c r="C72" s="52">
        <v>11.0</v>
      </c>
      <c r="D72" s="52" t="s">
        <v>35</v>
      </c>
      <c r="E72" s="44" t="s">
        <v>360</v>
      </c>
      <c r="F72" s="103" t="s">
        <v>265</v>
      </c>
      <c r="G72" s="103" t="s">
        <v>265</v>
      </c>
      <c r="H72" s="45" t="s">
        <v>266</v>
      </c>
      <c r="I72" s="53">
        <v>138.3</v>
      </c>
      <c r="J72" s="54">
        <v>3.0</v>
      </c>
      <c r="K72" s="54"/>
      <c r="L72" s="58" t="s">
        <v>267</v>
      </c>
      <c r="M72" s="58"/>
      <c r="N72" s="102" t="s">
        <v>445</v>
      </c>
      <c r="O72" s="58" t="s">
        <v>748</v>
      </c>
      <c r="P72" s="102" t="s">
        <v>727</v>
      </c>
      <c r="Q72" s="58" t="s">
        <v>731</v>
      </c>
      <c r="R72" s="43"/>
      <c r="S72" s="55"/>
      <c r="T72" s="43" t="s">
        <v>385</v>
      </c>
      <c r="U72" s="69">
        <v>150000.0</v>
      </c>
      <c r="V72" s="74"/>
      <c r="W72" s="73"/>
      <c r="X72" s="43"/>
      <c r="Y72" s="104"/>
      <c r="Z72" s="100">
        <f t="shared" si="2"/>
        <v>150000.0</v>
      </c>
      <c r="AA72" s="14" t="s">
        <v>264</v>
      </c>
    </row>
    <row r="73" spans="8:8" ht="60.0" hidden="1">
      <c r="A73" s="108" t="s">
        <v>408</v>
      </c>
      <c r="B73" s="52" t="s">
        <v>268</v>
      </c>
      <c r="C73" s="52">
        <v>11.0</v>
      </c>
      <c r="D73" s="52" t="s">
        <v>35</v>
      </c>
      <c r="E73" s="44" t="s">
        <v>360</v>
      </c>
      <c r="F73" s="103" t="s">
        <v>265</v>
      </c>
      <c r="G73" s="103" t="s">
        <v>230</v>
      </c>
      <c r="H73" s="45" t="s">
        <v>269</v>
      </c>
      <c r="I73" s="53">
        <v>103.5</v>
      </c>
      <c r="J73" s="54">
        <v>4.0</v>
      </c>
      <c r="K73" s="54"/>
      <c r="L73" s="58" t="s">
        <v>758</v>
      </c>
      <c r="M73" s="58"/>
      <c r="N73" s="106" t="s">
        <v>444</v>
      </c>
      <c r="O73" s="58" t="s">
        <v>750</v>
      </c>
      <c r="P73" s="106" t="s">
        <v>444</v>
      </c>
      <c r="Q73" s="102"/>
      <c r="R73" s="43"/>
      <c r="S73" s="55"/>
      <c r="T73" s="43" t="s">
        <v>385</v>
      </c>
      <c r="U73" s="69">
        <v>50000.0</v>
      </c>
      <c r="V73" s="74"/>
      <c r="W73" s="73"/>
      <c r="X73" s="43"/>
      <c r="Y73" s="104"/>
      <c r="Z73" s="100">
        <f t="shared" si="2"/>
        <v>50000.0</v>
      </c>
      <c r="AA73" s="14"/>
    </row>
    <row r="74" spans="8:8" ht="104.45" customHeight="1">
      <c r="A74" s="108" t="s">
        <v>408</v>
      </c>
      <c r="B74" s="52" t="s">
        <v>271</v>
      </c>
      <c r="C74" s="52">
        <v>12.0</v>
      </c>
      <c r="D74" s="52" t="s">
        <v>35</v>
      </c>
      <c r="E74" s="44" t="s">
        <v>377</v>
      </c>
      <c r="F74" s="103" t="s">
        <v>350</v>
      </c>
      <c r="G74" s="103" t="s">
        <v>272</v>
      </c>
      <c r="H74" s="124" t="s">
        <v>273</v>
      </c>
      <c r="I74" s="53">
        <v>640.7</v>
      </c>
      <c r="J74" s="54"/>
      <c r="K74" s="54"/>
      <c r="L74" s="58" t="s">
        <v>274</v>
      </c>
      <c r="M74" s="58" t="s">
        <v>428</v>
      </c>
      <c r="N74" s="176" t="s">
        <v>444</v>
      </c>
      <c r="O74" s="58" t="s">
        <v>750</v>
      </c>
      <c r="P74" s="149" t="s">
        <v>446</v>
      </c>
      <c r="Q74" s="102"/>
      <c r="R74" s="43" t="s">
        <v>385</v>
      </c>
      <c r="S74" s="55">
        <v>500000.0</v>
      </c>
      <c r="T74" s="43" t="s">
        <v>385</v>
      </c>
      <c r="U74" s="69">
        <v>216000.0</v>
      </c>
      <c r="V74" s="177"/>
      <c r="W74" s="47"/>
      <c r="X74" s="43"/>
      <c r="Y74" s="104"/>
      <c r="Z74" s="100">
        <f t="shared" si="2"/>
        <v>716000.0</v>
      </c>
      <c r="AA74" s="14"/>
    </row>
    <row r="75" spans="8:8" ht="156.0" hidden="1">
      <c r="A75" s="108" t="s">
        <v>408</v>
      </c>
      <c r="B75" s="52" t="s">
        <v>275</v>
      </c>
      <c r="C75" s="52">
        <v>12.0</v>
      </c>
      <c r="D75" s="52" t="s">
        <v>8</v>
      </c>
      <c r="E75" s="44" t="s">
        <v>377</v>
      </c>
      <c r="F75" s="103" t="s">
        <v>350</v>
      </c>
      <c r="G75" s="103" t="s">
        <v>272</v>
      </c>
      <c r="H75" s="45" t="s">
        <v>276</v>
      </c>
      <c r="I75" s="53">
        <v>47.6</v>
      </c>
      <c r="J75" s="54"/>
      <c r="K75" s="54"/>
      <c r="L75" s="58" t="s">
        <v>277</v>
      </c>
      <c r="M75" s="114" t="s">
        <v>461</v>
      </c>
      <c r="N75" s="102"/>
      <c r="O75" s="97"/>
      <c r="P75" s="178"/>
      <c r="Q75" s="178"/>
      <c r="R75" s="43"/>
      <c r="S75" s="55"/>
      <c r="T75" s="43"/>
      <c r="U75" s="69"/>
      <c r="V75" s="177"/>
      <c r="W75" s="58"/>
      <c r="X75" s="43"/>
      <c r="Y75" s="104"/>
      <c r="Z75" s="100">
        <f t="shared" si="2"/>
        <v>0.0</v>
      </c>
      <c r="AA75" s="14"/>
    </row>
    <row r="76" spans="8:8" ht="70.9" hidden="1" customHeight="1">
      <c r="A76" s="108" t="s">
        <v>408</v>
      </c>
      <c r="B76" s="52" t="s">
        <v>278</v>
      </c>
      <c r="C76" s="52">
        <v>12.0</v>
      </c>
      <c r="D76" s="52" t="s">
        <v>35</v>
      </c>
      <c r="E76" s="44" t="s">
        <v>377</v>
      </c>
      <c r="F76" s="103" t="s">
        <v>350</v>
      </c>
      <c r="G76" s="103" t="s">
        <v>272</v>
      </c>
      <c r="H76" s="45" t="s">
        <v>279</v>
      </c>
      <c r="I76" s="53">
        <v>150.0</v>
      </c>
      <c r="J76" s="54"/>
      <c r="K76" s="54"/>
      <c r="L76" s="58" t="s">
        <v>280</v>
      </c>
      <c r="M76" s="58" t="s">
        <v>428</v>
      </c>
      <c r="N76" s="176" t="s">
        <v>444</v>
      </c>
      <c r="O76" s="173" t="s">
        <v>744</v>
      </c>
      <c r="P76" s="149" t="s">
        <v>727</v>
      </c>
      <c r="Q76" s="58" t="s">
        <v>731</v>
      </c>
      <c r="R76" s="43" t="s">
        <v>385</v>
      </c>
      <c r="S76" s="55">
        <v>550000.0</v>
      </c>
      <c r="T76" s="43" t="s">
        <v>385</v>
      </c>
      <c r="U76" s="69">
        <v>114000.0</v>
      </c>
      <c r="V76" s="177"/>
      <c r="W76" s="58"/>
      <c r="X76" s="43"/>
      <c r="Y76" s="104"/>
      <c r="Z76" s="100">
        <f t="shared" si="2"/>
        <v>664000.0</v>
      </c>
      <c r="AA76" s="14" t="s">
        <v>278</v>
      </c>
    </row>
    <row r="77" spans="8:8" ht="96.0" hidden="1">
      <c r="A77" s="108" t="s">
        <v>408</v>
      </c>
      <c r="B77" s="52" t="s">
        <v>281</v>
      </c>
      <c r="C77" s="52">
        <v>12.0</v>
      </c>
      <c r="D77" s="52" t="s">
        <v>35</v>
      </c>
      <c r="E77" s="44" t="s">
        <v>377</v>
      </c>
      <c r="F77" s="103" t="s">
        <v>350</v>
      </c>
      <c r="G77" s="103" t="s">
        <v>272</v>
      </c>
      <c r="H77" s="45" t="s">
        <v>282</v>
      </c>
      <c r="I77" s="53">
        <v>90.6</v>
      </c>
      <c r="J77" s="54"/>
      <c r="K77" s="54"/>
      <c r="L77" s="58" t="s">
        <v>759</v>
      </c>
      <c r="M77" s="58"/>
      <c r="N77" s="102" t="s">
        <v>445</v>
      </c>
      <c r="O77" s="58" t="s">
        <v>748</v>
      </c>
      <c r="P77" s="102" t="s">
        <v>446</v>
      </c>
      <c r="Q77" s="102"/>
      <c r="R77" s="43"/>
      <c r="S77" s="55"/>
      <c r="T77" s="43" t="s">
        <v>385</v>
      </c>
      <c r="U77" s="69">
        <v>96000.0</v>
      </c>
      <c r="V77" s="177"/>
      <c r="W77" s="58"/>
      <c r="X77" s="43"/>
      <c r="Y77" s="104"/>
      <c r="Z77" s="100">
        <f t="shared" si="2"/>
        <v>96000.0</v>
      </c>
      <c r="AA77" s="14"/>
    </row>
    <row r="78" spans="8:8" ht="60.0">
      <c r="A78" s="108" t="s">
        <v>409</v>
      </c>
      <c r="B78" s="52" t="s">
        <v>284</v>
      </c>
      <c r="C78" s="52">
        <v>13.0</v>
      </c>
      <c r="D78" s="52" t="s">
        <v>35</v>
      </c>
      <c r="E78" s="44" t="s">
        <v>357</v>
      </c>
      <c r="F78" s="103" t="s">
        <v>351</v>
      </c>
      <c r="G78" s="103" t="s">
        <v>285</v>
      </c>
      <c r="H78" s="124" t="s">
        <v>286</v>
      </c>
      <c r="I78" s="53">
        <v>730.2</v>
      </c>
      <c r="J78" s="54">
        <v>3.0</v>
      </c>
      <c r="K78" s="54"/>
      <c r="L78" s="58" t="s">
        <v>287</v>
      </c>
      <c r="M78" s="58"/>
      <c r="N78" s="106" t="s">
        <v>444</v>
      </c>
      <c r="O78" s="58" t="s">
        <v>750</v>
      </c>
      <c r="P78" s="106" t="s">
        <v>444</v>
      </c>
      <c r="Q78" s="102"/>
      <c r="R78" s="43"/>
      <c r="S78" s="55"/>
      <c r="T78" s="43" t="s">
        <v>385</v>
      </c>
      <c r="U78" s="69">
        <v>84000.0</v>
      </c>
      <c r="V78" s="74"/>
      <c r="W78" s="58"/>
      <c r="X78" s="43"/>
      <c r="Y78" s="104"/>
      <c r="Z78" s="100">
        <f t="shared" si="2"/>
        <v>84000.0</v>
      </c>
      <c r="AA78" s="14"/>
    </row>
    <row r="79" spans="8:8" ht="84.0" hidden="1">
      <c r="A79" s="108" t="s">
        <v>409</v>
      </c>
      <c r="B79" s="52" t="s">
        <v>288</v>
      </c>
      <c r="C79" s="52">
        <v>13.0</v>
      </c>
      <c r="D79" s="52" t="s">
        <v>8</v>
      </c>
      <c r="E79" s="44" t="s">
        <v>357</v>
      </c>
      <c r="F79" s="103" t="s">
        <v>376</v>
      </c>
      <c r="G79" s="103" t="s">
        <v>289</v>
      </c>
      <c r="H79" s="45" t="s">
        <v>290</v>
      </c>
      <c r="I79" s="53">
        <v>52.4</v>
      </c>
      <c r="J79" s="54">
        <v>3.0</v>
      </c>
      <c r="K79" s="54"/>
      <c r="L79" s="58" t="s">
        <v>457</v>
      </c>
      <c r="M79" s="58"/>
      <c r="N79" s="102" t="s">
        <v>445</v>
      </c>
      <c r="O79" s="58" t="s">
        <v>748</v>
      </c>
      <c r="P79" s="102" t="s">
        <v>446</v>
      </c>
      <c r="Q79" s="102"/>
      <c r="R79" s="43"/>
      <c r="S79" s="55"/>
      <c r="T79" s="43" t="s">
        <v>385</v>
      </c>
      <c r="U79" s="69">
        <v>216000.0</v>
      </c>
      <c r="V79" s="74"/>
      <c r="W79" s="58"/>
      <c r="X79" s="43"/>
      <c r="Y79" s="104"/>
      <c r="Z79" s="100">
        <f t="shared" si="2"/>
        <v>216000.0</v>
      </c>
      <c r="AA79" s="14"/>
    </row>
    <row r="80" spans="8:8" ht="84.0" hidden="1">
      <c r="A80" s="108" t="s">
        <v>409</v>
      </c>
      <c r="B80" s="52" t="s">
        <v>292</v>
      </c>
      <c r="C80" s="52">
        <v>13.0</v>
      </c>
      <c r="D80" s="52" t="s">
        <v>8</v>
      </c>
      <c r="E80" s="44" t="s">
        <v>357</v>
      </c>
      <c r="F80" s="103" t="s">
        <v>371</v>
      </c>
      <c r="G80" s="103" t="s">
        <v>293</v>
      </c>
      <c r="H80" s="45" t="s">
        <v>294</v>
      </c>
      <c r="I80" s="53">
        <v>61.9</v>
      </c>
      <c r="J80" s="54">
        <v>3.0</v>
      </c>
      <c r="K80" s="54"/>
      <c r="L80" s="58" t="s">
        <v>295</v>
      </c>
      <c r="M80" s="58"/>
      <c r="N80" s="102" t="s">
        <v>445</v>
      </c>
      <c r="O80" s="58" t="s">
        <v>748</v>
      </c>
      <c r="P80" s="102" t="s">
        <v>727</v>
      </c>
      <c r="Q80" s="58" t="s">
        <v>731</v>
      </c>
      <c r="R80" s="43"/>
      <c r="S80" s="55"/>
      <c r="T80" s="43" t="s">
        <v>385</v>
      </c>
      <c r="U80" s="69">
        <v>120000.0</v>
      </c>
      <c r="V80" s="74"/>
      <c r="W80" s="58"/>
      <c r="X80" s="43"/>
      <c r="Y80" s="104"/>
      <c r="Z80" s="100">
        <f t="shared" si="2"/>
        <v>120000.0</v>
      </c>
      <c r="AA80" s="14" t="s">
        <v>292</v>
      </c>
    </row>
    <row r="81" spans="8:8" ht="60.0" hidden="1">
      <c r="A81" s="108" t="s">
        <v>409</v>
      </c>
      <c r="B81" s="52" t="s">
        <v>296</v>
      </c>
      <c r="C81" s="52">
        <v>13.0</v>
      </c>
      <c r="D81" s="52" t="s">
        <v>35</v>
      </c>
      <c r="E81" s="44" t="s">
        <v>357</v>
      </c>
      <c r="F81" s="103" t="s">
        <v>351</v>
      </c>
      <c r="G81" s="103" t="s">
        <v>285</v>
      </c>
      <c r="H81" s="45" t="s">
        <v>297</v>
      </c>
      <c r="I81" s="53">
        <v>101.0</v>
      </c>
      <c r="J81" s="54">
        <v>1.0</v>
      </c>
      <c r="K81" s="54"/>
      <c r="L81" s="58" t="s">
        <v>458</v>
      </c>
      <c r="M81" s="58"/>
      <c r="N81" s="106" t="s">
        <v>444</v>
      </c>
      <c r="O81" s="58" t="s">
        <v>750</v>
      </c>
      <c r="P81" s="106" t="s">
        <v>444</v>
      </c>
      <c r="Q81" s="102"/>
      <c r="R81" s="43"/>
      <c r="S81" s="55"/>
      <c r="T81" s="43" t="s">
        <v>385</v>
      </c>
      <c r="U81" s="69">
        <v>60000.0</v>
      </c>
      <c r="V81" s="74"/>
      <c r="W81" s="47"/>
      <c r="X81" s="43"/>
      <c r="Y81" s="104"/>
      <c r="Z81" s="100">
        <f t="shared" si="2"/>
        <v>60000.0</v>
      </c>
      <c r="AA81" s="14"/>
    </row>
    <row r="82" spans="8:8" ht="108.0" hidden="1">
      <c r="A82" s="108" t="s">
        <v>409</v>
      </c>
      <c r="B82" s="52" t="s">
        <v>299</v>
      </c>
      <c r="C82" s="52">
        <v>13.0</v>
      </c>
      <c r="D82" s="52" t="s">
        <v>35</v>
      </c>
      <c r="E82" s="44" t="s">
        <v>357</v>
      </c>
      <c r="F82" s="103" t="s">
        <v>351</v>
      </c>
      <c r="G82" s="103" t="s">
        <v>285</v>
      </c>
      <c r="H82" s="45" t="s">
        <v>300</v>
      </c>
      <c r="I82" s="53">
        <v>172.0</v>
      </c>
      <c r="J82" s="54">
        <v>1.0</v>
      </c>
      <c r="K82" s="54"/>
      <c r="L82" s="58" t="s">
        <v>301</v>
      </c>
      <c r="M82" s="58"/>
      <c r="N82" s="102" t="s">
        <v>444</v>
      </c>
      <c r="O82" s="58" t="s">
        <v>750</v>
      </c>
      <c r="P82" s="149" t="s">
        <v>727</v>
      </c>
      <c r="Q82" s="58" t="s">
        <v>735</v>
      </c>
      <c r="R82" s="43"/>
      <c r="S82" s="55"/>
      <c r="T82" s="43" t="s">
        <v>385</v>
      </c>
      <c r="U82" s="69">
        <v>252000.0</v>
      </c>
      <c r="V82" s="74"/>
      <c r="W82" s="58"/>
      <c r="X82" s="43"/>
      <c r="Y82" s="104"/>
      <c r="Z82" s="100">
        <f t="shared" si="2"/>
        <v>252000.0</v>
      </c>
      <c r="AA82" s="14" t="s">
        <v>299</v>
      </c>
    </row>
    <row r="83" spans="8:8" ht="84.0">
      <c r="A83" s="108" t="s">
        <v>409</v>
      </c>
      <c r="B83" s="52" t="s">
        <v>22</v>
      </c>
      <c r="C83" s="52">
        <v>13.0</v>
      </c>
      <c r="D83" s="52" t="s">
        <v>8</v>
      </c>
      <c r="E83" s="44" t="s">
        <v>364</v>
      </c>
      <c r="F83" s="103" t="s">
        <v>352</v>
      </c>
      <c r="G83" s="103" t="s">
        <v>23</v>
      </c>
      <c r="H83" s="124" t="s">
        <v>24</v>
      </c>
      <c r="I83" s="53">
        <v>519.1</v>
      </c>
      <c r="J83" s="54">
        <v>3.0</v>
      </c>
      <c r="K83" s="54"/>
      <c r="L83" s="58" t="s">
        <v>25</v>
      </c>
      <c r="M83" s="58" t="s">
        <v>438</v>
      </c>
      <c r="N83" s="102" t="s">
        <v>445</v>
      </c>
      <c r="O83" s="58" t="s">
        <v>748</v>
      </c>
      <c r="P83" s="102" t="s">
        <v>727</v>
      </c>
      <c r="Q83" s="102"/>
      <c r="R83" s="43" t="s">
        <v>385</v>
      </c>
      <c r="S83" s="55">
        <v>700000.0</v>
      </c>
      <c r="T83" s="43" t="s">
        <v>385</v>
      </c>
      <c r="U83" s="69">
        <v>180000.0</v>
      </c>
      <c r="V83" s="74"/>
      <c r="W83" s="58"/>
      <c r="X83" s="43"/>
      <c r="Y83" s="104"/>
      <c r="Z83" s="100">
        <f t="shared" si="2"/>
        <v>880000.0</v>
      </c>
      <c r="AA83" s="14" t="s">
        <v>22</v>
      </c>
    </row>
    <row r="84" spans="8:8" ht="144.0" hidden="1" customHeight="1">
      <c r="A84" s="108" t="s">
        <v>409</v>
      </c>
      <c r="B84" s="52" t="s">
        <v>302</v>
      </c>
      <c r="C84" s="52">
        <v>13.0</v>
      </c>
      <c r="D84" s="52" t="s">
        <v>8</v>
      </c>
      <c r="E84" s="44" t="s">
        <v>364</v>
      </c>
      <c r="F84" s="103" t="s">
        <v>353</v>
      </c>
      <c r="G84" s="103" t="s">
        <v>303</v>
      </c>
      <c r="H84" s="45" t="s">
        <v>304</v>
      </c>
      <c r="I84" s="53">
        <v>84.2</v>
      </c>
      <c r="J84" s="54">
        <v>1.0</v>
      </c>
      <c r="K84" s="54"/>
      <c r="L84" s="58"/>
      <c r="M84" s="58"/>
      <c r="N84" s="97"/>
      <c r="O84" s="114"/>
      <c r="P84" s="97"/>
      <c r="Q84" s="97"/>
      <c r="R84" s="99"/>
      <c r="S84" s="107"/>
      <c r="T84" s="99"/>
      <c r="U84" s="174"/>
      <c r="V84" s="177"/>
      <c r="W84" s="77"/>
      <c r="X84" s="43"/>
      <c r="Y84" s="104"/>
      <c r="Z84" s="100">
        <f t="shared" si="2"/>
        <v>0.0</v>
      </c>
      <c r="AA84" s="14"/>
    </row>
    <row r="85" spans="8:8" ht="84.0" hidden="1">
      <c r="A85" s="108" t="s">
        <v>409</v>
      </c>
      <c r="B85" s="52" t="s">
        <v>306</v>
      </c>
      <c r="C85" s="52">
        <v>13.0</v>
      </c>
      <c r="D85" s="52" t="s">
        <v>35</v>
      </c>
      <c r="E85" s="44" t="s">
        <v>364</v>
      </c>
      <c r="F85" s="103" t="s">
        <v>382</v>
      </c>
      <c r="G85" s="103" t="s">
        <v>307</v>
      </c>
      <c r="H85" s="45" t="s">
        <v>308</v>
      </c>
      <c r="I85" s="53">
        <v>102.89999999999999</v>
      </c>
      <c r="J85" s="54">
        <v>2.0</v>
      </c>
      <c r="K85" s="54"/>
      <c r="L85" s="58" t="s">
        <v>459</v>
      </c>
      <c r="M85" s="58"/>
      <c r="N85" s="102" t="s">
        <v>446</v>
      </c>
      <c r="O85" s="58" t="s">
        <v>752</v>
      </c>
      <c r="P85" s="102" t="s">
        <v>727</v>
      </c>
      <c r="Q85" s="58" t="s">
        <v>731</v>
      </c>
      <c r="R85" s="43"/>
      <c r="S85" s="55"/>
      <c r="T85" s="43" t="s">
        <v>385</v>
      </c>
      <c r="U85" s="69">
        <v>96000.0</v>
      </c>
      <c r="V85" s="74"/>
      <c r="W85" s="58"/>
      <c r="X85" s="43"/>
      <c r="Y85" s="104"/>
      <c r="Z85" s="100">
        <f t="shared" si="2"/>
        <v>96000.0</v>
      </c>
      <c r="AA85" s="14" t="s">
        <v>306</v>
      </c>
    </row>
    <row r="86" spans="8:8" ht="36.0" hidden="1" customHeight="1">
      <c r="A86" s="108" t="s">
        <v>407</v>
      </c>
      <c r="B86" s="52" t="s">
        <v>422</v>
      </c>
      <c r="C86" s="52">
        <v>8.0</v>
      </c>
      <c r="D86" s="52" t="s">
        <v>35</v>
      </c>
      <c r="E86" s="44" t="s">
        <v>359</v>
      </c>
      <c r="F86" s="103" t="s">
        <v>336</v>
      </c>
      <c r="G86" s="103" t="s">
        <v>172</v>
      </c>
      <c r="H86" s="45" t="s">
        <v>423</v>
      </c>
      <c r="I86" s="53">
        <v>121.5</v>
      </c>
      <c r="J86" s="54"/>
      <c r="K86" s="54"/>
      <c r="L86" s="58" t="s">
        <v>427</v>
      </c>
      <c r="M86" s="104" t="s">
        <v>448</v>
      </c>
      <c r="N86" s="106" t="s">
        <v>444</v>
      </c>
      <c r="O86" s="106"/>
      <c r="P86" s="106" t="s">
        <v>444</v>
      </c>
      <c r="Q86" s="102"/>
      <c r="R86" s="43" t="s">
        <v>385</v>
      </c>
      <c r="S86" s="104">
        <v>900000.0</v>
      </c>
      <c r="T86" s="104"/>
      <c r="U86" s="104"/>
      <c r="V86" s="104"/>
      <c r="W86" s="104"/>
      <c r="X86" s="104"/>
      <c r="Y86" s="104"/>
      <c r="Z86" s="100">
        <f t="shared" si="2"/>
        <v>900000.0</v>
      </c>
      <c r="AA86" s="14"/>
    </row>
    <row r="87" spans="8:8" ht="83.45" hidden="1" customHeight="1">
      <c r="A87" s="108" t="s">
        <v>407</v>
      </c>
      <c r="B87" s="52" t="s">
        <v>424</v>
      </c>
      <c r="C87" s="52">
        <v>8.0</v>
      </c>
      <c r="D87" s="52" t="s">
        <v>35</v>
      </c>
      <c r="E87" s="44" t="s">
        <v>359</v>
      </c>
      <c r="F87" s="103" t="s">
        <v>336</v>
      </c>
      <c r="G87" s="103" t="s">
        <v>172</v>
      </c>
      <c r="H87" s="45" t="s">
        <v>425</v>
      </c>
      <c r="I87" s="53">
        <v>149.4</v>
      </c>
      <c r="J87" s="54"/>
      <c r="K87" s="54"/>
      <c r="L87" s="58" t="s">
        <v>426</v>
      </c>
      <c r="M87" s="104" t="s">
        <v>452</v>
      </c>
      <c r="N87" s="106" t="s">
        <v>444</v>
      </c>
      <c r="O87" s="106"/>
      <c r="P87" s="106" t="s">
        <v>444</v>
      </c>
      <c r="Q87" s="102"/>
      <c r="R87" s="43" t="s">
        <v>385</v>
      </c>
      <c r="S87" s="104">
        <v>1600000.0</v>
      </c>
      <c r="T87" s="104"/>
      <c r="U87" s="104"/>
      <c r="V87" s="104"/>
      <c r="W87" s="104"/>
      <c r="X87" s="104"/>
      <c r="Y87" s="104"/>
      <c r="Z87" s="100">
        <f t="shared" si="2"/>
        <v>1600000.0</v>
      </c>
      <c r="AA87" s="14"/>
    </row>
    <row r="88" spans="8:8" ht="60.0" hidden="1">
      <c r="A88" s="108" t="s">
        <v>411</v>
      </c>
      <c r="B88" s="52" t="s">
        <v>430</v>
      </c>
      <c r="C88" s="52">
        <v>4.0</v>
      </c>
      <c r="D88" s="52" t="s">
        <v>8</v>
      </c>
      <c r="E88" s="44" t="s">
        <v>30</v>
      </c>
      <c r="F88" s="103" t="s">
        <v>433</v>
      </c>
      <c r="G88" s="103" t="s">
        <v>431</v>
      </c>
      <c r="H88" s="45" t="s">
        <v>432</v>
      </c>
      <c r="I88" s="53">
        <v>92.2</v>
      </c>
      <c r="J88" s="54"/>
      <c r="K88" s="54"/>
      <c r="L88" s="58" t="s">
        <v>434</v>
      </c>
      <c r="M88" s="104"/>
      <c r="N88" s="106" t="s">
        <v>444</v>
      </c>
      <c r="O88" s="106"/>
      <c r="P88" s="106" t="s">
        <v>444</v>
      </c>
      <c r="Q88" s="102"/>
      <c r="R88" s="43" t="s">
        <v>385</v>
      </c>
      <c r="S88" s="104">
        <v>800000.0</v>
      </c>
      <c r="T88" s="104"/>
      <c r="U88" s="104"/>
      <c r="V88" s="104"/>
      <c r="W88" s="104"/>
      <c r="X88" s="104"/>
      <c r="Y88" s="104"/>
      <c r="Z88" s="100">
        <f t="shared" si="2"/>
        <v>800000.0</v>
      </c>
      <c r="AA88" s="14" t="s">
        <v>430</v>
      </c>
    </row>
    <row r="89" spans="8:8" ht="84.0" hidden="1">
      <c r="A89" s="108" t="s">
        <v>408</v>
      </c>
      <c r="B89" s="52" t="s">
        <v>237</v>
      </c>
      <c r="C89" s="52">
        <v>11.0</v>
      </c>
      <c r="D89" s="52" t="s">
        <v>8</v>
      </c>
      <c r="E89" s="44" t="s">
        <v>360</v>
      </c>
      <c r="F89" s="103" t="s">
        <v>348</v>
      </c>
      <c r="G89" s="103" t="s">
        <v>238</v>
      </c>
      <c r="H89" s="45" t="s">
        <v>239</v>
      </c>
      <c r="I89" s="53">
        <v>262.3</v>
      </c>
      <c r="J89" s="54"/>
      <c r="K89" s="54"/>
      <c r="L89" s="58" t="s">
        <v>760</v>
      </c>
      <c r="M89" s="104" t="s">
        <v>435</v>
      </c>
      <c r="N89" s="102" t="s">
        <v>445</v>
      </c>
      <c r="O89" s="58" t="s">
        <v>748</v>
      </c>
      <c r="P89" s="102" t="s">
        <v>727</v>
      </c>
      <c r="Q89" s="58" t="s">
        <v>736</v>
      </c>
      <c r="R89" s="43" t="s">
        <v>385</v>
      </c>
      <c r="S89" s="104">
        <v>700000.0</v>
      </c>
      <c r="T89" s="43" t="s">
        <v>385</v>
      </c>
      <c r="U89" s="69">
        <v>504000.0</v>
      </c>
      <c r="V89" s="104"/>
      <c r="W89" s="104"/>
      <c r="X89" s="104"/>
      <c r="Y89" s="104"/>
      <c r="Z89" s="100">
        <f t="shared" si="2"/>
        <v>1204000.0</v>
      </c>
      <c r="AA89" s="14" t="s">
        <v>237</v>
      </c>
    </row>
    <row r="90" spans="8:8" ht="48.0" hidden="1">
      <c r="A90" s="108" t="s">
        <v>407</v>
      </c>
      <c r="B90" s="52" t="s">
        <v>440</v>
      </c>
      <c r="C90" s="52">
        <v>8.0</v>
      </c>
      <c r="D90" s="52" t="s">
        <v>8</v>
      </c>
      <c r="E90" s="44" t="s">
        <v>359</v>
      </c>
      <c r="F90" s="103" t="s">
        <v>443</v>
      </c>
      <c r="G90" s="103" t="s">
        <v>441</v>
      </c>
      <c r="H90" s="45" t="s">
        <v>442</v>
      </c>
      <c r="I90" s="53">
        <v>292.2</v>
      </c>
      <c r="J90" s="54"/>
      <c r="K90" s="54"/>
      <c r="L90" s="104"/>
      <c r="M90" s="58" t="s">
        <v>436</v>
      </c>
      <c r="N90" s="179" t="s">
        <v>446</v>
      </c>
      <c r="O90" s="58" t="s">
        <v>767</v>
      </c>
      <c r="P90" s="102" t="s">
        <v>727</v>
      </c>
      <c r="Q90" s="58" t="s">
        <v>731</v>
      </c>
      <c r="R90" s="43" t="s">
        <v>385</v>
      </c>
      <c r="S90" s="104">
        <v>800000.0</v>
      </c>
      <c r="T90" s="104"/>
      <c r="U90" s="104"/>
      <c r="V90" s="104"/>
      <c r="W90" s="104"/>
      <c r="X90" s="104"/>
      <c r="Y90" s="104"/>
      <c r="Z90" s="100">
        <f t="shared" si="2"/>
        <v>800000.0</v>
      </c>
      <c r="AA90" s="14" t="s">
        <v>440</v>
      </c>
    </row>
    <row r="91" spans="8:8" ht="84.0" hidden="1">
      <c r="A91" s="108" t="s">
        <v>411</v>
      </c>
      <c r="B91" s="52" t="s">
        <v>90</v>
      </c>
      <c r="C91" s="52">
        <v>4.0</v>
      </c>
      <c r="D91" s="52" t="s">
        <v>35</v>
      </c>
      <c r="E91" s="44" t="s">
        <v>30</v>
      </c>
      <c r="F91" s="103" t="s">
        <v>316</v>
      </c>
      <c r="G91" s="45" t="s">
        <v>91</v>
      </c>
      <c r="H91" s="45" t="s">
        <v>92</v>
      </c>
      <c r="I91" s="58" t="s">
        <v>394</v>
      </c>
      <c r="J91" s="58"/>
      <c r="K91" s="58"/>
      <c r="L91" s="58" t="s">
        <v>394</v>
      </c>
      <c r="M91" s="55"/>
      <c r="N91" s="102" t="s">
        <v>445</v>
      </c>
      <c r="O91" s="58" t="s">
        <v>768</v>
      </c>
      <c r="P91" s="102" t="s">
        <v>446</v>
      </c>
      <c r="Q91" s="102"/>
      <c r="R91" s="43"/>
      <c r="S91" s="55"/>
      <c r="T91" s="60"/>
      <c r="U91" s="55"/>
      <c r="V91" s="43"/>
      <c r="W91" s="104"/>
      <c r="X91" s="1"/>
      <c r="Y91" s="104"/>
      <c r="Z91" s="100">
        <f t="shared" si="2"/>
        <v>0.0</v>
      </c>
      <c r="AA91" s="14"/>
    </row>
    <row r="92" spans="8:8" ht="15.0" hidden="1">
      <c r="A92" s="78"/>
      <c r="B92" s="78"/>
      <c r="C92" s="78"/>
      <c r="D92" s="78"/>
      <c r="E92" s="78"/>
      <c r="F92" s="79"/>
      <c r="G92" s="79"/>
      <c r="H92" s="80" t="s">
        <v>26</v>
      </c>
      <c r="I92" s="35">
        <v>23201.770000000008</v>
      </c>
      <c r="J92" s="81"/>
      <c r="K92" s="81"/>
      <c r="L92" s="82"/>
      <c r="M92" s="82"/>
      <c r="N92" s="82"/>
      <c r="O92" s="82"/>
      <c r="P92" s="82"/>
      <c r="Q92" s="82"/>
      <c r="R92" s="82"/>
      <c r="S92" s="82">
        <f>SUM(S2:S91)</f>
        <v>1.86E7</v>
      </c>
      <c r="T92" s="82"/>
      <c r="U92" s="82">
        <f>SUM(U2:U91)</f>
        <v>3.2454E7</v>
      </c>
      <c r="V92" s="82"/>
      <c r="W92" s="82">
        <f>SUM(W2:W91)</f>
        <v>1.05E7</v>
      </c>
      <c r="X92" s="82"/>
      <c r="Y92" s="82">
        <f>SUM(Y2:Y85)</f>
        <v>2.1E7</v>
      </c>
      <c r="Z92" s="180">
        <f>SUM(Z2:Z91)</f>
        <v>8.2554E7</v>
      </c>
    </row>
    <row r="93" spans="8:8" ht="36.0">
      <c r="A93" s="44" t="s">
        <v>411</v>
      </c>
      <c r="B93" s="181" t="s">
        <v>523</v>
      </c>
      <c r="C93" s="182">
        <v>1.0</v>
      </c>
      <c r="D93" s="52" t="s">
        <v>35</v>
      </c>
      <c r="E93" s="181" t="s">
        <v>770</v>
      </c>
      <c r="F93" s="45" t="s">
        <v>769</v>
      </c>
      <c r="G93" s="183" t="s">
        <v>524</v>
      </c>
      <c r="H93" s="124" t="s">
        <v>525</v>
      </c>
      <c r="I93" s="53">
        <v>292.24</v>
      </c>
      <c r="J93" s="184"/>
      <c r="K93" s="125" t="s">
        <v>776</v>
      </c>
      <c r="L93" s="104"/>
      <c r="M93" s="104"/>
      <c r="N93" s="104"/>
      <c r="O93" s="175"/>
      <c r="P93" s="104"/>
      <c r="Q93" s="104"/>
      <c r="R93" s="104"/>
      <c r="S93" s="104"/>
      <c r="T93" s="104"/>
      <c r="U93" s="104"/>
      <c r="V93" s="104"/>
      <c r="W93" s="104"/>
      <c r="X93" s="104"/>
      <c r="Y93" s="104"/>
      <c r="Z93" s="185"/>
    </row>
    <row r="94" spans="8:8" ht="64.15" customHeight="1">
      <c r="A94" s="44" t="s">
        <v>411</v>
      </c>
      <c r="B94" s="181" t="s">
        <v>10</v>
      </c>
      <c r="C94" s="182">
        <v>1.0</v>
      </c>
      <c r="D94" s="52" t="s">
        <v>8</v>
      </c>
      <c r="E94" s="186" t="s">
        <v>770</v>
      </c>
      <c r="F94" s="45" t="s">
        <v>318</v>
      </c>
      <c r="G94" s="187" t="s">
        <v>11</v>
      </c>
      <c r="H94" s="124" t="s">
        <v>12</v>
      </c>
      <c r="I94" s="53">
        <v>568.8</v>
      </c>
      <c r="K94" s="125" t="s">
        <v>775</v>
      </c>
      <c r="L94" s="104"/>
      <c r="M94" s="104"/>
      <c r="N94" s="104"/>
      <c r="O94" s="175"/>
      <c r="P94" s="104"/>
      <c r="Q94" s="104"/>
      <c r="R94" s="104"/>
      <c r="S94" s="104"/>
      <c r="T94" s="104"/>
      <c r="U94" s="104"/>
      <c r="V94" s="104"/>
      <c r="W94" s="104"/>
      <c r="X94" s="104"/>
      <c r="Y94" s="104"/>
      <c r="Z94" s="185"/>
    </row>
  </sheetData>
  <autoFilter ref="A1:AB94">
    <filterColumn colId="7" showButton="1">
      <colorFilter dxfId="0"/>
    </filterColumn>
  </autoFilter>
  <mergeCells count="7">
    <mergeCell ref="M9:M10"/>
    <mergeCell ref="Y9:Y10"/>
    <mergeCell ref="Z9:Z10"/>
    <mergeCell ref="M35:M36"/>
    <mergeCell ref="Q35:Q36"/>
    <mergeCell ref="Y35:Y36"/>
    <mergeCell ref="Z35:Z36"/>
  </mergeCells>
  <conditionalFormatting sqref="E94 B94">
    <cfRule type="duplicateValues" priority="2" dxfId="1"/>
  </conditionalFormatting>
  <dataValidations count="8">
    <dataValidation allowBlank="1" type="list" errorStyle="stop" showInputMessage="1" showErrorMessage="1" sqref="V55">
      <formula1>#REF!</formula1>
    </dataValidation>
    <dataValidation allowBlank="1" type="list" errorStyle="stop" showInputMessage="1" showErrorMessage="1" sqref="V65">
      <formula1>#REF!</formula1>
    </dataValidation>
    <dataValidation allowBlank="1" type="list" errorStyle="stop" showInputMessage="1" showErrorMessage="1" sqref="V47">
      <formula1>#REF!</formula1>
    </dataValidation>
    <dataValidation allowBlank="1" type="list" errorStyle="stop" showInputMessage="1" showErrorMessage="1" sqref="T2:T85">
      <formula1>#REF!</formula1>
    </dataValidation>
    <dataValidation allowBlank="1" type="list" errorStyle="stop" showInputMessage="1" showErrorMessage="1" sqref="X5:X85">
      <formula1>#REF!</formula1>
    </dataValidation>
    <dataValidation allowBlank="1" type="list" errorStyle="stop" showInputMessage="1" showErrorMessage="1" sqref="T89">
      <formula1>#REF!</formula1>
    </dataValidation>
    <dataValidation allowBlank="1" type="list" errorStyle="stop" showInputMessage="1" showErrorMessage="1" sqref="R5:R91">
      <formula1>#REF!</formula1>
    </dataValidation>
    <dataValidation allowBlank="1" type="list" errorStyle="stop" showInputMessage="1" showErrorMessage="1" sqref="V91">
      <formula1>#REF!</formula1>
    </dataValidation>
  </dataValidation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Company>CREDIT AGRICOLE BANK</Company>
  <LinksUpToDate>0</LinksUpToDat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NAUMENKO Olena Andriivna</dc:creator>
  <cp:lastModifiedBy>User</cp:lastModifiedBy>
  <dcterms:created xsi:type="dcterms:W3CDTF">2025-09-18T03:12:02Z</dcterms:created>
  <dcterms:modified xsi:type="dcterms:W3CDTF">2026-01-21T12:03:48Z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09a78d24f7be41cea8b73de7dbde5fa5</vt:lpwstr>
  </property>
</Properties>
</file>