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buzan\Downloads\"/>
    </mc:Choice>
  </mc:AlternateContent>
  <xr:revisionPtr revIDLastSave="0" documentId="13_ncr:1_{6D43C1DF-4030-4966-A4D1-49851DD1EFF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Кошторис 2й етап - опорядження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7" i="1" l="1"/>
  <c r="G66" i="1"/>
  <c r="G65" i="1"/>
  <c r="G64" i="1"/>
  <c r="G63" i="1"/>
  <c r="G62" i="1"/>
  <c r="G61" i="1"/>
  <c r="G60" i="1"/>
  <c r="G59" i="1"/>
  <c r="G58" i="1"/>
  <c r="G57" i="1"/>
  <c r="G56" i="1"/>
  <c r="G55" i="1"/>
  <c r="G52" i="1"/>
  <c r="G51" i="1"/>
  <c r="G50" i="1"/>
  <c r="G53" i="1" s="1"/>
  <c r="G47" i="1"/>
  <c r="G46" i="1"/>
  <c r="G48" i="1" s="1"/>
  <c r="G45" i="1"/>
  <c r="G42" i="1"/>
  <c r="G41" i="1"/>
  <c r="E40" i="1"/>
  <c r="G40" i="1" s="1"/>
  <c r="E39" i="1"/>
  <c r="G39" i="1" s="1"/>
  <c r="G38" i="1"/>
  <c r="G35" i="1"/>
  <c r="G34" i="1"/>
  <c r="E33" i="1"/>
  <c r="G33" i="1" s="1"/>
  <c r="E32" i="1"/>
  <c r="G32" i="1" s="1"/>
  <c r="G31" i="1"/>
  <c r="G36" i="1" s="1"/>
  <c r="G28" i="1"/>
  <c r="G27" i="1"/>
  <c r="G29" i="1" s="1"/>
  <c r="G26" i="1"/>
  <c r="G22" i="1"/>
  <c r="G21" i="1"/>
  <c r="G20" i="1"/>
  <c r="G19" i="1"/>
  <c r="G18" i="1"/>
  <c r="G23" i="1" s="1"/>
  <c r="G15" i="1"/>
  <c r="G14" i="1"/>
  <c r="G13" i="1"/>
  <c r="E12" i="1"/>
  <c r="G12" i="1" s="1"/>
  <c r="E11" i="1"/>
  <c r="G11" i="1" s="1"/>
  <c r="E10" i="1"/>
  <c r="G10" i="1" s="1"/>
  <c r="G9" i="1"/>
  <c r="E8" i="1"/>
  <c r="G8" i="1" s="1"/>
  <c r="E7" i="1"/>
  <c r="G7" i="1" s="1"/>
  <c r="G6" i="1"/>
  <c r="G16" i="1" l="1"/>
  <c r="G43" i="1"/>
</calcChain>
</file>

<file path=xl/sharedStrings.xml><?xml version="1.0" encoding="utf-8"?>
<sst xmlns="http://schemas.openxmlformats.org/spreadsheetml/2006/main" count="115" uniqueCount="64">
  <si>
    <t>Разом:</t>
  </si>
  <si>
    <t>№  п/п</t>
  </si>
  <si>
    <t>Розрахунок вартості робіт</t>
  </si>
  <si>
    <t>Од. вим.</t>
  </si>
  <si>
    <t>м2</t>
  </si>
  <si>
    <r>
      <rPr>
        <b/>
        <sz val="11"/>
        <rFont val="Times New Roman"/>
        <charset val="204"/>
      </rPr>
      <t xml:space="preserve">Вид  робіт   </t>
    </r>
    <r>
      <rPr>
        <sz val="11"/>
        <rFont val="Times New Roman"/>
        <charset val="204"/>
      </rPr>
      <t xml:space="preserve">       </t>
    </r>
  </si>
  <si>
    <t>Кількість</t>
  </si>
  <si>
    <t>м. пог.</t>
  </si>
  <si>
    <t>шт.</t>
  </si>
  <si>
    <r>
      <t xml:space="preserve">Монтаж підвісної стелі Аrmstrong  </t>
    </r>
    <r>
      <rPr>
        <i/>
        <sz val="11"/>
        <rFont val="Times New Roman Cyr"/>
        <charset val="204"/>
      </rPr>
      <t>(плита AMF Thermatex Feinstratos Tegular 15  600х600x15 мм)</t>
    </r>
  </si>
  <si>
    <t>Грунтування стін</t>
  </si>
  <si>
    <t>Поверхня відкоси вікон (3 шт.)</t>
  </si>
  <si>
    <t>Поверхня відкоси двері (1 шт.)</t>
  </si>
  <si>
    <t>Поверхня торців опусків під ЦСК</t>
  </si>
  <si>
    <t>Поверхня торців опусків карнизної конструкції</t>
  </si>
  <si>
    <t>Укладання керамічної плитки</t>
  </si>
  <si>
    <t>Підлога тамбур вхідної групи</t>
  </si>
  <si>
    <t>Грунтування підлоги</t>
  </si>
  <si>
    <t>Укладання плитки керамічної на підлозі</t>
  </si>
  <si>
    <t>Затирання швів плитки</t>
  </si>
  <si>
    <r>
      <rPr>
        <sz val="11"/>
        <rFont val="Times New Roman"/>
      </rPr>
      <t>Затирання швів плитки</t>
    </r>
  </si>
  <si>
    <t>Укладання плитки керамічної на стінах</t>
  </si>
  <si>
    <t>виріб</t>
  </si>
  <si>
    <t>Інші роботи</t>
  </si>
  <si>
    <t xml:space="preserve">Захист плівкою малярною / стрічкою малярною поверхонь, вікон, дверей, перегородок (на час проведення малярних робіт) </t>
  </si>
  <si>
    <t>Прибирання приміщень після будівельних робіт</t>
  </si>
  <si>
    <t xml:space="preserve">Накривання гофрокартоном для захисту фінішного підлогового ПВХ (на час проведення малярних робіт) </t>
  </si>
  <si>
    <t>Підлога (санвузол, топкова/бойлерна)</t>
  </si>
  <si>
    <t>Стіни H=3,5 м (санвузол, топкова/бойлерна)</t>
  </si>
  <si>
    <t>Відкоси шириною до 500 мм (двері - 3 шт., вікно 0,8х0,6м - 1 шт., інсталяція). Комплекс: грунтування, укладання плитки відкосу, затирання швів, підрізання плитки під 45 град. (1 сторона)</t>
  </si>
  <si>
    <t>Піддон душовий з керамічної плитки. Комплекс: грунтування, укладання плитки, затирання швів, підрізання плитки під 45 град. (1 сторона)</t>
  </si>
  <si>
    <t>Поверхня колон (8 шт.) / торців ГК перегородок</t>
  </si>
  <si>
    <t>Відкоси шириною до 500 мм, торці перегородок 150 мм,  поверхні колон та інші ділянки шириною до 500 мм. Комплес робіт (грунтування, шпаклювання, склохолст, фарбування)</t>
  </si>
  <si>
    <t>Фарбування стін матовою фарбою (за 2 шари)</t>
  </si>
  <si>
    <t>Наклеювання склохолста за допомогою клею Bostik Wall Standard</t>
  </si>
  <si>
    <t xml:space="preserve">Влаштування перфорованих алюмінієвих кутиків за допомого суміші Кнауф НР Старт (малярний кут) </t>
  </si>
  <si>
    <t xml:space="preserve">Акрілування примикань пристінного профіля </t>
  </si>
  <si>
    <t xml:space="preserve"> Підвісна стеля</t>
  </si>
  <si>
    <t>Робота промислової теплової пушки (1 шт.) для прогріву приміщень</t>
  </si>
  <si>
    <t>Монтаж підвіконня шириною до 250 мм (пластиковий)</t>
  </si>
  <si>
    <t>Збірка та монтаж сантехнічної кабіни з HPL панелей (сантех кабіна - поставка замовника)</t>
  </si>
  <si>
    <t>Зашивка комунікації в в приміщ. №7 топкова/бойлерна, короб з гіпсокартону, розміром коробу 35(h) x 15см</t>
  </si>
  <si>
    <t>Встановлення і підключення сантехнічних приборів після укладки керамічної плитки</t>
  </si>
  <si>
    <t>Акрілування примикань білим герметиком в місцях примикань (двері, вікна)</t>
  </si>
  <si>
    <t>Акрілування примикань (зона санвузол, бойлерна) силіконовим герметиком в місцях (примикання внутрішні кути стін/ підлога, відкоси і рами дверей)</t>
  </si>
  <si>
    <t>Акрілування стиків і примикань  із застосуванням герметика (цокольна частина)</t>
  </si>
  <si>
    <t>Свердління отворів у керамічні плитці під ел/фурнітуру та сантехнічні прибори</t>
  </si>
  <si>
    <t>Влаштування карнизного ущільнювача</t>
  </si>
  <si>
    <t>Малярні работи (стіни)</t>
  </si>
  <si>
    <t>Влаштування вирівнючого шару з нівелірної суміші для подальшої укладки ПВХ плитки</t>
  </si>
  <si>
    <t>Заливка нівеліру (шліфування, обезпилення, грунтовання, витратні матеріали)</t>
  </si>
  <si>
    <t>шт</t>
  </si>
  <si>
    <t>Грунт глибокопроникаючий ANSERGLOB EG 61 UNIGRUNT-концентрат, 5л</t>
  </si>
  <si>
    <t>Суміш самовирівнююча ANSERGLOB LFS 73, 23кг</t>
  </si>
  <si>
    <t>Грунтування стін СТ 17/10</t>
  </si>
  <si>
    <t>Од.розцінка, грн з ПДВ</t>
  </si>
  <si>
    <t>Всього вартість робіт, грн з ПДВ</t>
  </si>
  <si>
    <t>Влаштування пристінного профілю по периметру, профіль KRAFT Fortis T-15 та підвісів</t>
  </si>
  <si>
    <t>п.м.</t>
  </si>
  <si>
    <t>м²</t>
  </si>
  <si>
    <t>Підливка дверних порогів 4 шт. безусадковою сумішшю</t>
  </si>
  <si>
    <t>Влаштування гідроізоляції з Ceresit CR-66 2-х компонент із заведенням на стіни 300 мм влаштування гідроізоляційної стрічки (приміщення №7 бойлерна)</t>
  </si>
  <si>
    <t>Стартове шпаклювання стін Acryl-putz ST10 (за 2 рази) комплекс робіт</t>
  </si>
  <si>
    <t>Фінішне акрилове шпаклювання стін Sem Joint Compound (за 1 раз)  кожен наступний шар + 100грн ( мінімум 2 шари)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</si>
</sst>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7">
    <font>
      <sz val="10"/>
      <name val="Arial Cyr"/>
    </font>
    <font>
      <sz val="11"/>
      <name val="Times New Roman"/>
      <charset val="204"/>
    </font>
    <font>
      <sz val="10"/>
      <name val="Times New Roman"/>
      <charset val="204"/>
    </font>
    <font>
      <b/>
      <sz val="11"/>
      <name val="Times New Roman"/>
      <charset val="204"/>
    </font>
    <font>
      <b/>
      <sz val="11"/>
      <name val="Times New Roman Cyr"/>
      <charset val="204"/>
    </font>
    <font>
      <sz val="11"/>
      <name val="Times New Roman Cyr"/>
      <charset val="204"/>
    </font>
    <font>
      <b/>
      <sz val="11"/>
      <name val="Times New Roman Cyr"/>
      <charset val="204"/>
    </font>
    <font>
      <sz val="11"/>
      <color indexed="8"/>
      <name val="Times New Roman Cyr"/>
      <charset val="204"/>
    </font>
    <font>
      <sz val="11"/>
      <name val="Times New Roman Cyr"/>
      <charset val="204"/>
    </font>
    <font>
      <sz val="10"/>
      <name val="Times New Roman Cyr"/>
      <charset val="204"/>
    </font>
    <font>
      <sz val="10"/>
      <name val="Times New Roman"/>
    </font>
    <font>
      <sz val="10"/>
      <color indexed="8"/>
      <name val="Times New Roman Cyr"/>
      <charset val="204"/>
    </font>
    <font>
      <sz val="14"/>
      <name val="Times New Roman"/>
      <charset val="204"/>
    </font>
    <font>
      <b/>
      <sz val="11"/>
      <color indexed="8"/>
      <name val="Times New Roman Cyr"/>
      <charset val="204"/>
    </font>
    <font>
      <sz val="11"/>
      <name val="Times New Roman"/>
    </font>
    <font>
      <sz val="10"/>
      <name val="Times New Roman"/>
      <charset val="204"/>
    </font>
    <font>
      <i/>
      <sz val="11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/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0" fontId="9" fillId="0" borderId="2" xfId="0" applyFont="1" applyBorder="1">
      <alignment vertical="center"/>
    </xf>
    <xf numFmtId="0" fontId="6" fillId="0" borderId="1" xfId="0" applyFont="1" applyBorder="1" applyAlignment="1">
      <alignment horizontal="left" vertical="center" wrapText="1"/>
    </xf>
    <xf numFmtId="4" fontId="12" fillId="0" borderId="1" xfId="0" applyNumberFormat="1" applyFont="1" applyBorder="1" applyAlignment="1">
      <alignment horizontal="center" vertical="center"/>
    </xf>
    <xf numFmtId="4" fontId="12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vertical="center" wrapText="1"/>
    </xf>
    <xf numFmtId="164" fontId="1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311085</xdr:colOff>
      <xdr:row>48</xdr:row>
      <xdr:rowOff>0</xdr:rowOff>
    </xdr:from>
    <xdr:to>
      <xdr:col>22</xdr:col>
      <xdr:colOff>141530</xdr:colOff>
      <xdr:row>67</xdr:row>
      <xdr:rowOff>0</xdr:rowOff>
    </xdr:to>
    <xdr:pic>
      <xdr:nvPicPr>
        <xdr:cNvPr id="2" name="Рисунок 2" descr="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804088" y="12148195"/>
          <a:ext cx="3466632" cy="475508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67"/>
  <sheetViews>
    <sheetView tabSelected="1" topLeftCell="A47" zoomScale="74" workbookViewId="0">
      <selection activeCell="C11" sqref="C11"/>
    </sheetView>
  </sheetViews>
  <sheetFormatPr defaultColWidth="10" defaultRowHeight="12.5"/>
  <cols>
    <col min="1" max="1" width="2.453125" customWidth="1"/>
    <col min="3" max="3" width="112.08984375" customWidth="1"/>
    <col min="4" max="4" width="14" customWidth="1"/>
    <col min="5" max="5" width="18.453125" customWidth="1"/>
    <col min="6" max="6" width="17.6328125" customWidth="1"/>
    <col min="7" max="7" width="21" customWidth="1"/>
  </cols>
  <sheetData>
    <row r="2" spans="1:7" ht="14">
      <c r="B2" s="1"/>
      <c r="C2" s="1"/>
      <c r="D2" s="1"/>
      <c r="E2" s="1"/>
      <c r="F2" s="1"/>
      <c r="G2" s="1"/>
    </row>
    <row r="3" spans="1:7" ht="24.75" customHeight="1">
      <c r="A3" s="2"/>
      <c r="B3" s="34" t="s">
        <v>1</v>
      </c>
      <c r="C3" s="35" t="s">
        <v>5</v>
      </c>
      <c r="D3" s="36" t="s">
        <v>3</v>
      </c>
      <c r="E3" s="36" t="s">
        <v>6</v>
      </c>
      <c r="F3" s="36" t="s">
        <v>2</v>
      </c>
      <c r="G3" s="36"/>
    </row>
    <row r="4" spans="1:7" ht="37.5" customHeight="1">
      <c r="B4" s="34"/>
      <c r="C4" s="35"/>
      <c r="D4" s="36"/>
      <c r="E4" s="36"/>
      <c r="F4" s="3" t="s">
        <v>55</v>
      </c>
      <c r="G4" s="3" t="s">
        <v>56</v>
      </c>
    </row>
    <row r="5" spans="1:7" ht="20.149999999999999" customHeight="1">
      <c r="B5" s="4"/>
      <c r="C5" s="5" t="s">
        <v>48</v>
      </c>
      <c r="D5" s="4"/>
      <c r="E5" s="4"/>
      <c r="F5" s="4"/>
      <c r="G5" s="6"/>
    </row>
    <row r="6" spans="1:7" ht="20.149999999999999" customHeight="1">
      <c r="B6" s="7">
        <v>1</v>
      </c>
      <c r="C6" s="8" t="s">
        <v>54</v>
      </c>
      <c r="D6" s="9" t="s">
        <v>4</v>
      </c>
      <c r="E6" s="10">
        <v>318.2</v>
      </c>
      <c r="F6" s="11"/>
      <c r="G6" s="12">
        <f>E6*F6</f>
        <v>0</v>
      </c>
    </row>
    <row r="7" spans="1:7" ht="20.149999999999999" customHeight="1">
      <c r="B7" s="7">
        <v>2</v>
      </c>
      <c r="C7" s="8" t="s">
        <v>62</v>
      </c>
      <c r="D7" s="9" t="s">
        <v>4</v>
      </c>
      <c r="E7" s="10">
        <f>E6</f>
        <v>318.2</v>
      </c>
      <c r="F7" s="11"/>
      <c r="G7" s="12">
        <f t="shared" ref="G7:G13" si="0">E7*F7</f>
        <v>0</v>
      </c>
    </row>
    <row r="8" spans="1:7" ht="20.149999999999999" customHeight="1">
      <c r="B8" s="7">
        <v>3</v>
      </c>
      <c r="C8" s="8" t="s">
        <v>54</v>
      </c>
      <c r="D8" s="9" t="s">
        <v>4</v>
      </c>
      <c r="E8" s="10">
        <f>E6</f>
        <v>318.2</v>
      </c>
      <c r="F8" s="11"/>
      <c r="G8" s="12">
        <f t="shared" si="0"/>
        <v>0</v>
      </c>
    </row>
    <row r="9" spans="1:7" ht="20.149999999999999" customHeight="1">
      <c r="B9" s="7">
        <v>4</v>
      </c>
      <c r="C9" s="8" t="s">
        <v>34</v>
      </c>
      <c r="D9" s="9" t="s">
        <v>4</v>
      </c>
      <c r="E9" s="10">
        <v>318.2</v>
      </c>
      <c r="F9" s="11"/>
      <c r="G9" s="12">
        <f t="shared" si="0"/>
        <v>0</v>
      </c>
    </row>
    <row r="10" spans="1:7" ht="20.149999999999999" customHeight="1">
      <c r="B10" s="7">
        <v>5</v>
      </c>
      <c r="C10" s="8" t="s">
        <v>54</v>
      </c>
      <c r="D10" s="9" t="s">
        <v>4</v>
      </c>
      <c r="E10" s="10">
        <f>E6</f>
        <v>318.2</v>
      </c>
      <c r="F10" s="11"/>
      <c r="G10" s="12">
        <f t="shared" si="0"/>
        <v>0</v>
      </c>
    </row>
    <row r="11" spans="1:7" ht="20.149999999999999" customHeight="1">
      <c r="B11" s="7">
        <v>6</v>
      </c>
      <c r="C11" s="8" t="s">
        <v>63</v>
      </c>
      <c r="D11" s="9" t="s">
        <v>4</v>
      </c>
      <c r="E11" s="10">
        <f>E6</f>
        <v>318.2</v>
      </c>
      <c r="F11" s="11"/>
      <c r="G11" s="12">
        <f t="shared" si="0"/>
        <v>0</v>
      </c>
    </row>
    <row r="12" spans="1:7" ht="20.149999999999999" customHeight="1">
      <c r="B12" s="7">
        <v>7</v>
      </c>
      <c r="C12" s="8" t="s">
        <v>54</v>
      </c>
      <c r="D12" s="9" t="s">
        <v>4</v>
      </c>
      <c r="E12" s="10">
        <f>E6</f>
        <v>318.2</v>
      </c>
      <c r="F12" s="11"/>
      <c r="G12" s="12">
        <f t="shared" si="0"/>
        <v>0</v>
      </c>
    </row>
    <row r="13" spans="1:7" ht="20.149999999999999" customHeight="1">
      <c r="B13" s="7">
        <v>8</v>
      </c>
      <c r="C13" s="8" t="s">
        <v>33</v>
      </c>
      <c r="D13" s="9" t="s">
        <v>4</v>
      </c>
      <c r="E13" s="10">
        <v>160</v>
      </c>
      <c r="F13" s="11"/>
      <c r="G13" s="12">
        <f t="shared" si="0"/>
        <v>0</v>
      </c>
    </row>
    <row r="14" spans="1:7" ht="20.149999999999999" customHeight="1">
      <c r="B14" s="7">
        <v>9</v>
      </c>
      <c r="C14" s="13" t="s">
        <v>35</v>
      </c>
      <c r="D14" s="14" t="s">
        <v>7</v>
      </c>
      <c r="E14" s="10">
        <v>193.9</v>
      </c>
      <c r="F14" s="11"/>
      <c r="G14" s="15">
        <f>E14*F14</f>
        <v>0</v>
      </c>
    </row>
    <row r="15" spans="1:7" ht="20.149999999999999" customHeight="1">
      <c r="B15" s="7">
        <v>10</v>
      </c>
      <c r="C15" s="16" t="s">
        <v>43</v>
      </c>
      <c r="D15" s="14" t="s">
        <v>7</v>
      </c>
      <c r="E15" s="10">
        <v>24</v>
      </c>
      <c r="F15" s="11"/>
      <c r="G15" s="15">
        <f t="shared" ref="G15" si="1">E15*F15</f>
        <v>0</v>
      </c>
    </row>
    <row r="16" spans="1:7" ht="20.149999999999999" customHeight="1">
      <c r="B16" s="7"/>
      <c r="C16" s="17"/>
      <c r="D16" s="18"/>
      <c r="E16" s="19"/>
      <c r="F16" s="20" t="s">
        <v>0</v>
      </c>
      <c r="G16" s="21">
        <f>SUM(G6:G15)</f>
        <v>0</v>
      </c>
    </row>
    <row r="17" spans="2:7" ht="28">
      <c r="B17" s="7"/>
      <c r="C17" s="17" t="s">
        <v>32</v>
      </c>
      <c r="D17" s="7"/>
      <c r="E17" s="10"/>
      <c r="F17" s="11"/>
      <c r="G17" s="12"/>
    </row>
    <row r="18" spans="2:7" ht="20.149999999999999" customHeight="1">
      <c r="B18" s="7">
        <v>11</v>
      </c>
      <c r="C18" s="8" t="s">
        <v>11</v>
      </c>
      <c r="D18" s="22" t="s">
        <v>7</v>
      </c>
      <c r="E18" s="10">
        <v>18.66</v>
      </c>
      <c r="F18" s="11"/>
      <c r="G18" s="12">
        <f>E18*F18</f>
        <v>0</v>
      </c>
    </row>
    <row r="19" spans="2:7" ht="20.149999999999999" customHeight="1">
      <c r="B19" s="7">
        <v>12</v>
      </c>
      <c r="C19" s="8" t="s">
        <v>12</v>
      </c>
      <c r="D19" s="22" t="s">
        <v>7</v>
      </c>
      <c r="E19" s="10">
        <v>5.34</v>
      </c>
      <c r="F19" s="11"/>
      <c r="G19" s="12">
        <f t="shared" ref="G19:G22" si="2">E19*F19</f>
        <v>0</v>
      </c>
    </row>
    <row r="20" spans="2:7" ht="20.149999999999999" customHeight="1">
      <c r="B20" s="7">
        <v>13</v>
      </c>
      <c r="C20" s="8" t="s">
        <v>31</v>
      </c>
      <c r="D20" s="22" t="s">
        <v>7</v>
      </c>
      <c r="E20" s="10">
        <v>102.46</v>
      </c>
      <c r="F20" s="11"/>
      <c r="G20" s="12">
        <f t="shared" si="2"/>
        <v>0</v>
      </c>
    </row>
    <row r="21" spans="2:7" ht="20.149999999999999" customHeight="1">
      <c r="B21" s="7">
        <v>14</v>
      </c>
      <c r="C21" s="8" t="s">
        <v>13</v>
      </c>
      <c r="D21" s="22" t="s">
        <v>7</v>
      </c>
      <c r="E21" s="10">
        <v>21.4</v>
      </c>
      <c r="F21" s="11"/>
      <c r="G21" s="12">
        <f t="shared" si="2"/>
        <v>0</v>
      </c>
    </row>
    <row r="22" spans="2:7" ht="20.149999999999999" customHeight="1">
      <c r="B22" s="7">
        <v>15</v>
      </c>
      <c r="C22" s="8" t="s">
        <v>14</v>
      </c>
      <c r="D22" s="22" t="s">
        <v>7</v>
      </c>
      <c r="E22" s="10">
        <v>52.32</v>
      </c>
      <c r="F22" s="11"/>
      <c r="G22" s="12">
        <f t="shared" si="2"/>
        <v>0</v>
      </c>
    </row>
    <row r="23" spans="2:7" ht="20.149999999999999" customHeight="1">
      <c r="B23" s="7"/>
      <c r="C23" s="7"/>
      <c r="D23" s="9"/>
      <c r="E23" s="10"/>
      <c r="F23" s="20" t="s">
        <v>0</v>
      </c>
      <c r="G23" s="21">
        <f>SUM(G18:G22)</f>
        <v>0</v>
      </c>
    </row>
    <row r="24" spans="2:7" ht="20.149999999999999" customHeight="1">
      <c r="B24" s="4"/>
      <c r="C24" s="5" t="s">
        <v>15</v>
      </c>
      <c r="D24" s="23"/>
      <c r="E24" s="24"/>
      <c r="F24" s="25"/>
      <c r="G24" s="23"/>
    </row>
    <row r="25" spans="2:7" ht="20.149999999999999" customHeight="1">
      <c r="B25" s="7"/>
      <c r="C25" s="26" t="s">
        <v>16</v>
      </c>
      <c r="D25" s="22"/>
      <c r="E25" s="10"/>
      <c r="F25" s="11"/>
      <c r="G25" s="12"/>
    </row>
    <row r="26" spans="2:7" ht="20.149999999999999" customHeight="1">
      <c r="B26" s="7">
        <v>1</v>
      </c>
      <c r="C26" s="8" t="s">
        <v>17</v>
      </c>
      <c r="D26" s="22" t="s">
        <v>4</v>
      </c>
      <c r="E26" s="10">
        <v>6.64</v>
      </c>
      <c r="F26" s="11"/>
      <c r="G26" s="12">
        <f>E26*F26</f>
        <v>0</v>
      </c>
    </row>
    <row r="27" spans="2:7" ht="20.149999999999999" customHeight="1">
      <c r="B27" s="7">
        <v>2</v>
      </c>
      <c r="C27" s="8" t="s">
        <v>18</v>
      </c>
      <c r="D27" s="22" t="s">
        <v>4</v>
      </c>
      <c r="E27" s="10">
        <v>6.64</v>
      </c>
      <c r="F27" s="11"/>
      <c r="G27" s="12">
        <f t="shared" ref="G27:G28" si="3">E27*F27</f>
        <v>0</v>
      </c>
    </row>
    <row r="28" spans="2:7" ht="20.149999999999999" customHeight="1">
      <c r="B28" s="7">
        <v>3</v>
      </c>
      <c r="C28" s="8" t="s">
        <v>19</v>
      </c>
      <c r="D28" s="22" t="s">
        <v>4</v>
      </c>
      <c r="E28" s="10">
        <v>6.64</v>
      </c>
      <c r="F28" s="11"/>
      <c r="G28" s="12">
        <f t="shared" si="3"/>
        <v>0</v>
      </c>
    </row>
    <row r="29" spans="2:7" ht="20.149999999999999" customHeight="1">
      <c r="B29" s="7"/>
      <c r="C29" s="7"/>
      <c r="D29" s="22"/>
      <c r="E29" s="10"/>
      <c r="F29" s="20" t="s">
        <v>0</v>
      </c>
      <c r="G29" s="21">
        <f>SUM(G26:G28)</f>
        <v>0</v>
      </c>
    </row>
    <row r="30" spans="2:7" ht="20.149999999999999" customHeight="1">
      <c r="B30" s="7"/>
      <c r="C30" s="26" t="s">
        <v>27</v>
      </c>
      <c r="D30" s="22"/>
      <c r="E30" s="10"/>
      <c r="F30" s="11"/>
      <c r="G30" s="12"/>
    </row>
    <row r="31" spans="2:7" ht="20.149999999999999" customHeight="1">
      <c r="B31" s="7">
        <v>1</v>
      </c>
      <c r="C31" s="8" t="s">
        <v>17</v>
      </c>
      <c r="D31" s="22" t="s">
        <v>4</v>
      </c>
      <c r="E31" s="10">
        <v>12.2</v>
      </c>
      <c r="F31" s="11"/>
      <c r="G31" s="12">
        <f>E31*F31</f>
        <v>0</v>
      </c>
    </row>
    <row r="32" spans="2:7" ht="20.149999999999999" customHeight="1">
      <c r="B32" s="7">
        <v>2</v>
      </c>
      <c r="C32" s="8" t="s">
        <v>18</v>
      </c>
      <c r="D32" s="22" t="s">
        <v>4</v>
      </c>
      <c r="E32" s="10">
        <f>E31</f>
        <v>12.2</v>
      </c>
      <c r="F32" s="11"/>
      <c r="G32" s="12">
        <f>E32*F32</f>
        <v>0</v>
      </c>
    </row>
    <row r="33" spans="2:7" ht="20.149999999999999" customHeight="1">
      <c r="B33" s="7">
        <v>3</v>
      </c>
      <c r="C33" s="8" t="s">
        <v>20</v>
      </c>
      <c r="D33" s="22" t="s">
        <v>4</v>
      </c>
      <c r="E33" s="10">
        <f>E31</f>
        <v>12.2</v>
      </c>
      <c r="F33" s="11"/>
      <c r="G33" s="12">
        <f>E33*F33</f>
        <v>0</v>
      </c>
    </row>
    <row r="34" spans="2:7" ht="28">
      <c r="B34" s="7">
        <v>4</v>
      </c>
      <c r="C34" s="27" t="s">
        <v>30</v>
      </c>
      <c r="D34" s="22" t="s">
        <v>22</v>
      </c>
      <c r="E34" s="10">
        <v>1</v>
      </c>
      <c r="F34" s="11"/>
      <c r="G34" s="12">
        <f>E34*F34</f>
        <v>0</v>
      </c>
    </row>
    <row r="35" spans="2:7" ht="14">
      <c r="B35" s="7">
        <v>5</v>
      </c>
      <c r="C35" s="8" t="s">
        <v>61</v>
      </c>
      <c r="D35" s="22" t="s">
        <v>4</v>
      </c>
      <c r="E35" s="10">
        <v>7.76</v>
      </c>
      <c r="F35" s="11"/>
      <c r="G35" s="12">
        <f>E35*F35</f>
        <v>0</v>
      </c>
    </row>
    <row r="36" spans="2:7" ht="20.149999999999999" customHeight="1">
      <c r="B36" s="7"/>
      <c r="C36" s="8"/>
      <c r="D36" s="9"/>
      <c r="E36" s="10"/>
      <c r="F36" s="20"/>
      <c r="G36" s="21">
        <f>SUM(G31:G35)</f>
        <v>0</v>
      </c>
    </row>
    <row r="37" spans="2:7" ht="20.149999999999999" customHeight="1">
      <c r="B37" s="7"/>
      <c r="C37" s="26" t="s">
        <v>28</v>
      </c>
      <c r="D37" s="22"/>
      <c r="E37" s="10"/>
      <c r="F37" s="11"/>
      <c r="G37" s="12"/>
    </row>
    <row r="38" spans="2:7" ht="20.149999999999999" customHeight="1">
      <c r="B38" s="7">
        <v>1</v>
      </c>
      <c r="C38" s="8" t="s">
        <v>10</v>
      </c>
      <c r="D38" s="22" t="s">
        <v>4</v>
      </c>
      <c r="E38" s="10">
        <v>74.510000000000005</v>
      </c>
      <c r="F38" s="11"/>
      <c r="G38" s="12">
        <f>E38*F38</f>
        <v>0</v>
      </c>
    </row>
    <row r="39" spans="2:7" ht="20.149999999999999" customHeight="1">
      <c r="B39" s="7">
        <v>2</v>
      </c>
      <c r="C39" s="8" t="s">
        <v>21</v>
      </c>
      <c r="D39" s="22" t="s">
        <v>4</v>
      </c>
      <c r="E39" s="10">
        <f>E38</f>
        <v>74.510000000000005</v>
      </c>
      <c r="F39" s="11"/>
      <c r="G39" s="12">
        <f>E39*F39</f>
        <v>0</v>
      </c>
    </row>
    <row r="40" spans="2:7" ht="20.149999999999999" customHeight="1">
      <c r="B40" s="7">
        <v>3</v>
      </c>
      <c r="C40" s="8" t="s">
        <v>20</v>
      </c>
      <c r="D40" s="22" t="s">
        <v>4</v>
      </c>
      <c r="E40" s="10">
        <f>E38</f>
        <v>74.510000000000005</v>
      </c>
      <c r="F40" s="11"/>
      <c r="G40" s="12">
        <f>E40*F40</f>
        <v>0</v>
      </c>
    </row>
    <row r="41" spans="2:7" ht="28">
      <c r="B41" s="7">
        <v>4</v>
      </c>
      <c r="C41" s="27" t="s">
        <v>29</v>
      </c>
      <c r="D41" s="22" t="s">
        <v>7</v>
      </c>
      <c r="E41" s="10">
        <v>20.7</v>
      </c>
      <c r="F41" s="11"/>
      <c r="G41" s="12">
        <f>E41*F41</f>
        <v>0</v>
      </c>
    </row>
    <row r="42" spans="2:7" ht="26">
      <c r="B42" s="7">
        <v>5</v>
      </c>
      <c r="C42" s="13" t="s">
        <v>44</v>
      </c>
      <c r="D42" s="14" t="s">
        <v>7</v>
      </c>
      <c r="E42" s="28">
        <v>45.14</v>
      </c>
      <c r="F42" s="11"/>
      <c r="G42" s="15">
        <f t="shared" ref="G42" si="4">E42*F42</f>
        <v>0</v>
      </c>
    </row>
    <row r="43" spans="2:7" ht="20.149999999999999" customHeight="1">
      <c r="B43" s="7"/>
      <c r="C43" s="8"/>
      <c r="D43" s="22"/>
      <c r="E43" s="10"/>
      <c r="F43" s="20" t="s">
        <v>0</v>
      </c>
      <c r="G43" s="21">
        <f>SUM(G38:G42)</f>
        <v>0</v>
      </c>
    </row>
    <row r="44" spans="2:7" ht="20.149999999999999" customHeight="1">
      <c r="B44" s="4"/>
      <c r="C44" s="5" t="s">
        <v>49</v>
      </c>
      <c r="D44" s="23"/>
      <c r="E44" s="24"/>
      <c r="F44" s="25"/>
      <c r="G44" s="23"/>
    </row>
    <row r="45" spans="2:7" ht="20.149999999999999" customHeight="1">
      <c r="B45" s="7">
        <v>1</v>
      </c>
      <c r="C45" s="29" t="s">
        <v>50</v>
      </c>
      <c r="D45" s="9" t="s">
        <v>4</v>
      </c>
      <c r="E45" s="10">
        <v>145.99</v>
      </c>
      <c r="F45" s="11"/>
      <c r="G45" s="12">
        <f>E45*F45</f>
        <v>0</v>
      </c>
    </row>
    <row r="46" spans="2:7" ht="20.149999999999999" customHeight="1">
      <c r="B46" s="7">
        <v>2</v>
      </c>
      <c r="C46" s="30" t="s">
        <v>53</v>
      </c>
      <c r="D46" s="22" t="s">
        <v>51</v>
      </c>
      <c r="E46" s="10">
        <v>1</v>
      </c>
      <c r="F46" s="11"/>
      <c r="G46" s="12">
        <f t="shared" ref="G46:G47" si="5">E46*F46</f>
        <v>0</v>
      </c>
    </row>
    <row r="47" spans="2:7" ht="20.149999999999999" customHeight="1">
      <c r="B47" s="7">
        <v>3</v>
      </c>
      <c r="C47" s="31" t="s">
        <v>52</v>
      </c>
      <c r="D47" s="22" t="s">
        <v>51</v>
      </c>
      <c r="E47" s="10">
        <v>1</v>
      </c>
      <c r="F47" s="11"/>
      <c r="G47" s="12">
        <f t="shared" si="5"/>
        <v>0</v>
      </c>
    </row>
    <row r="48" spans="2:7" ht="20.149999999999999" customHeight="1">
      <c r="B48" s="7"/>
      <c r="C48" s="8"/>
      <c r="D48" s="22"/>
      <c r="E48" s="10"/>
      <c r="F48" s="20" t="s">
        <v>0</v>
      </c>
      <c r="G48" s="21">
        <f>SUM(G45:G47)</f>
        <v>0</v>
      </c>
    </row>
    <row r="49" spans="2:7" ht="20.149999999999999" customHeight="1">
      <c r="B49" s="4"/>
      <c r="C49" s="5" t="s">
        <v>37</v>
      </c>
      <c r="D49" s="23"/>
      <c r="E49" s="24"/>
      <c r="F49" s="25"/>
      <c r="G49" s="23"/>
    </row>
    <row r="50" spans="2:7" ht="20.149999999999999" customHeight="1">
      <c r="B50" s="7">
        <v>1</v>
      </c>
      <c r="C50" s="29" t="s">
        <v>9</v>
      </c>
      <c r="D50" s="9" t="s">
        <v>4</v>
      </c>
      <c r="E50" s="10">
        <v>160.72999999999999</v>
      </c>
      <c r="F50" s="11"/>
      <c r="G50" s="12">
        <f>E50*F50</f>
        <v>0</v>
      </c>
    </row>
    <row r="51" spans="2:7" ht="20.149999999999999" customHeight="1">
      <c r="B51" s="7">
        <v>2</v>
      </c>
      <c r="C51" s="32" t="s">
        <v>57</v>
      </c>
      <c r="D51" s="22" t="s">
        <v>7</v>
      </c>
      <c r="E51" s="10">
        <v>1</v>
      </c>
      <c r="F51" s="11"/>
      <c r="G51" s="12">
        <f t="shared" ref="G51" si="6">E51*F51</f>
        <v>0</v>
      </c>
    </row>
    <row r="52" spans="2:7" ht="20.149999999999999" customHeight="1">
      <c r="B52" s="7">
        <v>3</v>
      </c>
      <c r="C52" s="29" t="s">
        <v>36</v>
      </c>
      <c r="D52" s="22" t="s">
        <v>7</v>
      </c>
      <c r="E52" s="10">
        <v>145.46</v>
      </c>
      <c r="F52" s="11"/>
      <c r="G52" s="12">
        <f t="shared" ref="G52" si="7">E52*F52</f>
        <v>0</v>
      </c>
    </row>
    <row r="53" spans="2:7" ht="20.149999999999999" customHeight="1">
      <c r="B53" s="7"/>
      <c r="C53" s="8"/>
      <c r="D53" s="22"/>
      <c r="E53" s="10"/>
      <c r="F53" s="20" t="s">
        <v>0</v>
      </c>
      <c r="G53" s="21">
        <f>SUM(G50:G52)</f>
        <v>0</v>
      </c>
    </row>
    <row r="54" spans="2:7" ht="20.149999999999999" customHeight="1">
      <c r="B54" s="4"/>
      <c r="C54" s="5" t="s">
        <v>23</v>
      </c>
      <c r="D54" s="23"/>
      <c r="E54" s="24"/>
      <c r="F54" s="25"/>
      <c r="G54" s="23"/>
    </row>
    <row r="55" spans="2:7" ht="20.149999999999999" customHeight="1">
      <c r="B55" s="7">
        <v>1</v>
      </c>
      <c r="C55" s="16" t="s">
        <v>39</v>
      </c>
      <c r="D55" s="22" t="s">
        <v>58</v>
      </c>
      <c r="E55" s="10">
        <v>4.21</v>
      </c>
      <c r="F55" s="11"/>
      <c r="G55" s="12">
        <f>E55*F55</f>
        <v>0</v>
      </c>
    </row>
    <row r="56" spans="2:7" ht="20.149999999999999" customHeight="1">
      <c r="B56" s="7">
        <v>2</v>
      </c>
      <c r="C56" s="16" t="s">
        <v>40</v>
      </c>
      <c r="D56" s="22" t="s">
        <v>59</v>
      </c>
      <c r="E56" s="10">
        <v>4.7</v>
      </c>
      <c r="F56" s="11"/>
      <c r="G56" s="12">
        <f t="shared" ref="G56" si="8">E56*F56</f>
        <v>0</v>
      </c>
    </row>
    <row r="57" spans="2:7" ht="20.149999999999999" customHeight="1">
      <c r="B57" s="7">
        <v>3</v>
      </c>
      <c r="C57" s="16" t="s">
        <v>42</v>
      </c>
      <c r="D57" s="22" t="s">
        <v>8</v>
      </c>
      <c r="E57" s="10"/>
      <c r="F57" s="11">
        <v>0</v>
      </c>
      <c r="G57" s="12">
        <f>E57*F57</f>
        <v>0</v>
      </c>
    </row>
    <row r="58" spans="2:7" ht="20.149999999999999" customHeight="1">
      <c r="B58" s="7">
        <v>4</v>
      </c>
      <c r="C58" s="13" t="s">
        <v>41</v>
      </c>
      <c r="D58" s="22" t="s">
        <v>7</v>
      </c>
      <c r="E58" s="10">
        <v>4</v>
      </c>
      <c r="F58" s="11"/>
      <c r="G58" s="12">
        <f t="shared" ref="G58" si="9">E58*F58</f>
        <v>0</v>
      </c>
    </row>
    <row r="59" spans="2:7" ht="20.149999999999999" customHeight="1">
      <c r="B59" s="7">
        <v>5</v>
      </c>
      <c r="C59" s="13" t="s">
        <v>60</v>
      </c>
      <c r="D59" s="22" t="s">
        <v>8</v>
      </c>
      <c r="E59" s="10">
        <v>4</v>
      </c>
      <c r="F59" s="11"/>
      <c r="G59" s="12">
        <f>E59*F59</f>
        <v>0</v>
      </c>
    </row>
    <row r="60" spans="2:7" ht="20.149999999999999" customHeight="1">
      <c r="B60" s="7">
        <v>6</v>
      </c>
      <c r="C60" s="13" t="s">
        <v>45</v>
      </c>
      <c r="D60" s="22" t="s">
        <v>7</v>
      </c>
      <c r="E60" s="10"/>
      <c r="F60" s="11">
        <v>60</v>
      </c>
      <c r="G60" s="12">
        <f t="shared" ref="G60" si="10">E60*F60</f>
        <v>0</v>
      </c>
    </row>
    <row r="61" spans="2:7" ht="20.149999999999999" customHeight="1">
      <c r="B61" s="7">
        <v>7</v>
      </c>
      <c r="C61" s="13" t="s">
        <v>47</v>
      </c>
      <c r="D61" s="22" t="s">
        <v>7</v>
      </c>
      <c r="E61" s="10"/>
      <c r="F61" s="11">
        <v>0</v>
      </c>
      <c r="G61" s="12">
        <f t="shared" ref="G61" si="11">E61*F61</f>
        <v>0</v>
      </c>
    </row>
    <row r="62" spans="2:7" ht="20.149999999999999" customHeight="1">
      <c r="B62" s="7">
        <v>8</v>
      </c>
      <c r="C62" s="13" t="s">
        <v>46</v>
      </c>
      <c r="D62" s="14" t="s">
        <v>8</v>
      </c>
      <c r="E62" s="10">
        <v>24</v>
      </c>
      <c r="F62" s="11"/>
      <c r="G62" s="15">
        <f>E62*F62</f>
        <v>0</v>
      </c>
    </row>
    <row r="63" spans="2:7" ht="20.149999999999999" customHeight="1">
      <c r="B63" s="7">
        <v>9</v>
      </c>
      <c r="C63" s="13"/>
      <c r="D63" s="14" t="s">
        <v>8</v>
      </c>
      <c r="E63" s="10">
        <v>2</v>
      </c>
      <c r="F63" s="11"/>
      <c r="G63" s="15">
        <f t="shared" ref="G63:G66" si="12">E63*F63</f>
        <v>0</v>
      </c>
    </row>
    <row r="64" spans="2:7" ht="20.149999999999999" customHeight="1">
      <c r="B64" s="7">
        <v>10</v>
      </c>
      <c r="C64" s="13" t="s">
        <v>24</v>
      </c>
      <c r="D64" s="14" t="s">
        <v>4</v>
      </c>
      <c r="E64" s="10"/>
      <c r="F64" s="11">
        <v>0</v>
      </c>
      <c r="G64" s="33">
        <f t="shared" si="12"/>
        <v>0</v>
      </c>
    </row>
    <row r="65" spans="2:7" ht="20.149999999999999" customHeight="1">
      <c r="B65" s="7">
        <v>11</v>
      </c>
      <c r="C65" s="13" t="s">
        <v>26</v>
      </c>
      <c r="D65" s="14" t="s">
        <v>4</v>
      </c>
      <c r="E65" s="10">
        <v>168</v>
      </c>
      <c r="F65" s="11"/>
      <c r="G65" s="33">
        <f t="shared" si="12"/>
        <v>0</v>
      </c>
    </row>
    <row r="66" spans="2:7" ht="20.149999999999999" customHeight="1">
      <c r="B66" s="7">
        <v>12</v>
      </c>
      <c r="C66" s="16" t="s">
        <v>25</v>
      </c>
      <c r="D66" s="14" t="s">
        <v>59</v>
      </c>
      <c r="E66" s="10">
        <v>168</v>
      </c>
      <c r="F66" s="11"/>
      <c r="G66" s="15">
        <f t="shared" si="12"/>
        <v>0</v>
      </c>
    </row>
    <row r="67" spans="2:7" ht="20.149999999999999" customHeight="1">
      <c r="B67" s="7">
        <v>13</v>
      </c>
      <c r="C67" s="13" t="s">
        <v>38</v>
      </c>
      <c r="D67" s="14" t="s">
        <v>8</v>
      </c>
      <c r="E67" s="10">
        <v>1</v>
      </c>
      <c r="F67" s="11"/>
      <c r="G67" s="15">
        <f t="shared" ref="G67" si="13">E67*F67</f>
        <v>0</v>
      </c>
    </row>
  </sheetData>
  <mergeCells count="5">
    <mergeCell ref="B3:B4"/>
    <mergeCell ref="C3:C4"/>
    <mergeCell ref="D3:D4"/>
    <mergeCell ref="E3:E4"/>
    <mergeCell ref="F3:G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Кошторис 2й етап - опорядження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Yurii Buzan</cp:lastModifiedBy>
  <dcterms:created xsi:type="dcterms:W3CDTF">2009-01-22T16:36:04Z</dcterms:created>
  <dcterms:modified xsi:type="dcterms:W3CDTF">2026-02-24T11:38:46Z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91d8298dc3ff4801980d213283a0f61c</vt:lpwstr>
  </property>
</Properties>
</file>