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05032\OneDrive\Рабочий стол\БОРИСПОЛЬ 1626\АВР\"/>
    </mc:Choice>
  </mc:AlternateContent>
  <xr:revisionPtr revIDLastSave="0" documentId="8_{E58A9EAE-A113-2548-985E-01250897E393}" xr6:coauthVersionLast="47" xr6:coauthVersionMax="47" xr10:uidLastSave="{00000000-0000-0000-0000-000000000000}"/>
  <bookViews>
    <workbookView xWindow="30750" yWindow="855" windowWidth="25860" windowHeight="15345" xr2:uid="{00000000-000D-0000-FFFF-FFFF00000000}"/>
  </bookViews>
  <sheets>
    <sheet name="АВР от 27,10.25" sheetId="4" r:id="rId1"/>
  </sheets>
  <definedNames>
    <definedName name="_xlnm._FilterDatabase" localSheetId="0" hidden="1">'АВР от 27,10.25'!$A$5:$G$27</definedName>
    <definedName name="_xlnm.Print_Area" localSheetId="0">'АВР от 27,10.25'!$A$1:$G$29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4" l="1"/>
  <c r="G13" i="4"/>
  <c r="G26" i="4"/>
  <c r="G22" i="4"/>
  <c r="G17" i="4"/>
  <c r="G9" i="4"/>
  <c r="G27" i="4"/>
  <c r="G25" i="4"/>
  <c r="G21" i="4"/>
  <c r="G20" i="4"/>
  <c r="G19" i="4"/>
  <c r="G18" i="4"/>
  <c r="G16" i="4"/>
  <c r="G15" i="4"/>
  <c r="G14" i="4"/>
  <c r="G12" i="4"/>
  <c r="G11" i="4"/>
  <c r="G10" i="4"/>
  <c r="G7" i="4"/>
  <c r="A6" i="4"/>
  <c r="G6" i="4"/>
  <c r="G8" i="4"/>
  <c r="G24" i="4"/>
  <c r="G29" i="4"/>
</calcChain>
</file>

<file path=xl/sharedStrings.xml><?xml version="1.0" encoding="utf-8"?>
<sst xmlns="http://schemas.openxmlformats.org/spreadsheetml/2006/main" count="71" uniqueCount="55">
  <si>
    <t xml:space="preserve">Капітальний ремонт частини приміщень. "Бориспільського професійного коледжу"  Київська область, м. Бориспіль, вул. Малика Володимира, 17 </t>
  </si>
  <si>
    <t>Одиниця
виміру</t>
  </si>
  <si>
    <t>Organizational work</t>
  </si>
  <si>
    <t>шт</t>
  </si>
  <si>
    <t xml:space="preserve">Section 1. Dismantling works </t>
  </si>
  <si>
    <t>Розділ 1. Роботи з демонтажу </t>
  </si>
  <si>
    <t>м2</t>
  </si>
  <si>
    <t>м</t>
  </si>
  <si>
    <t xml:space="preserve">Loading garbage manually </t>
  </si>
  <si>
    <t>Навантаження сміття вручну </t>
  </si>
  <si>
    <t>т</t>
  </si>
  <si>
    <t>Розділ 2. Загально-будівельні роботи </t>
  </si>
  <si>
    <t>Arrangement of self-leveling screeds 5mm CERESIT CN 69 mixture, taking into account priming of all materials and priming</t>
  </si>
  <si>
    <t>Arrangement of ceramic tile coverings Allore Group Deep Grey F P R Mat tile 60x60 cm (rectified) on Ceresit CM 12 mortar, taking into account priming and all materials</t>
  </si>
  <si>
    <t>Floor covering with transparent acrylic floor paint in two layers, taking into account priming and all materials</t>
  </si>
  <si>
    <t>Simple plastering of wall surfaces inside buildings with cement-lime or cement mortar on stone and concrete, with beacons and fiberglass reinforcement, taking into account priming and taking into account all materials, thickness 25mm</t>
  </si>
  <si>
    <t>Puttying walls with mineral putty in two layers, taking into account all materials and priming</t>
  </si>
  <si>
    <t>Improved painting paint Kolorit Dynasty water-based latex paint matte 1st class of washing resistance, taking into account all materials and priming (coloring if necessary at the customer's discretion)</t>
  </si>
  <si>
    <t xml:space="preserve">Filling wall frames with mineral wool boards at a filling thickness of 50 mm (gluing extruded polystyrene foam on slopes) </t>
  </si>
  <si>
    <t>Facing of wall surfaces with ceramic tiles Golden Tile Street Line light gray 1SG520 60x60 cm on Ceresit CM 12 mortar, taking into account priming and all materials</t>
  </si>
  <si>
    <t xml:space="preserve">Arrangement of slope cladding of PVC boards with glue fastening </t>
  </si>
  <si>
    <t>Installation of ARMSTRONG type ceilings, plate thickness not less than 12mm, taking into account the installation of the frame and all materials</t>
  </si>
  <si>
    <t>Улаштування стель типу АРМСТРОНГ товщина плити не менше 12мм, з врахуванням монтажу каркасу та всіх матеріалів</t>
  </si>
  <si>
    <t xml:space="preserve">Filling of doorways with ready-made door blocks with an area of more than 2 to 3 m2 made of metal-plastic in stone walls </t>
  </si>
  <si>
    <t xml:space="preserve">Filling of doorways with ready-made door blocks with an area of more than 3 m2 made of metal-plastic in stone walls </t>
  </si>
  <si>
    <t>Installation of aluminum partitions</t>
  </si>
  <si>
    <t>Влаштування алюмінієвих прегородок</t>
  </si>
  <si>
    <t>Section 3. Heating and ventilation</t>
  </si>
  <si>
    <t>Розділ 3. Опалення та вентиляція </t>
  </si>
  <si>
    <t>Installation of axial fans weighing up to 0.025 t, taking into account materials and the Vents BUST 200 EC fan /L1000/150Pa N=0.121 kW/1ph SPL(3.0m)=50dBA</t>
  </si>
  <si>
    <t>Laying of air ducts with a diameter of up to 200 mm made of galvanized steel of class H [normal] with a thickness of 0.5 mm, taking into account materials</t>
  </si>
  <si>
    <t>Insulation of pipelines with mineral wool in ready-made boxes</t>
  </si>
  <si>
    <r>
      <t>Улаштування обшивки укосів ПВХ плит з кріпленням</t>
    </r>
    <r>
      <rPr>
        <sz val="9.5"/>
        <color rgb="FF000000"/>
        <rFont val="Calibri"/>
        <family val="2"/>
      </rPr>
      <t> на клеї </t>
    </r>
  </si>
  <si>
    <r>
      <t>Заповнення дверних прорізів готовими дверними</t>
    </r>
    <r>
      <rPr>
        <sz val="9.5"/>
        <color rgb="FF000000"/>
        <rFont val="Calibri"/>
        <family val="2"/>
      </rPr>
      <t> блоками площею понад 2 до 3 м2 з металопластику у кам'яних стінах. </t>
    </r>
  </si>
  <si>
    <r>
      <t>Заповнення дверних прорізів готовими дверними</t>
    </r>
    <r>
      <rPr>
        <sz val="9.5"/>
        <color rgb="FF000000"/>
        <rFont val="Calibri"/>
        <family val="2"/>
      </rPr>
      <t> блоками площею більше 3 м2 з металопластику у кам'яних стінах </t>
    </r>
  </si>
  <si>
    <r>
      <t>Установлення вентиляторів осьових масою до 0,025</t>
    </r>
    <r>
      <rPr>
        <sz val="9.5"/>
        <color rgb="FF000000"/>
        <rFont val="Calibri"/>
        <family val="2"/>
      </rPr>
      <t> т з урахуванням матеріалів та вентилятора Вентс БУСТ 200 ЕС /L1000/150Pa N=0.121 kW/1ph SPL(3.0m)=50dBA</t>
    </r>
  </si>
  <si>
    <r>
      <t>Прокладання повітроводів діаметром до 200 мм з</t>
    </r>
    <r>
      <rPr>
        <sz val="9.5"/>
        <color rgb="FF000000"/>
        <rFont val="Calibri"/>
        <family val="2"/>
      </rPr>
      <t> оцинкованої сталі класу Н [нормальна] товщиною 0,5 мм, з врахуванням матеріалів</t>
    </r>
  </si>
  <si>
    <r>
      <t>Утеплення трубопроводів мінеральною ватою в</t>
    </r>
    <r>
      <rPr>
        <sz val="9.5"/>
        <color rgb="FF000000"/>
        <rFont val="Calibri"/>
        <family val="2"/>
      </rPr>
      <t> готових коробах </t>
    </r>
  </si>
  <si>
    <t>Name of works and expenses</t>
  </si>
  <si>
    <t>Найменування робіт та витрат</t>
  </si>
  <si>
    <t xml:space="preserve"> Загальна вартість</t>
  </si>
  <si>
    <t>Вартість одиниці</t>
  </si>
  <si>
    <t>Кількість</t>
  </si>
  <si>
    <t>Відомість об'ємів робіт та необхідних матеріалів</t>
  </si>
  <si>
    <t>Поліпшене фарбування фарба Фарба латексна водоемульсійна Kolorit Dynasty матова 1-й клас стійкості до миття, з врахуванням всіх матеріалів та грунтування (колорування при потребі за рішенням замовника) з врахуванням грунтування</t>
  </si>
  <si>
    <r>
      <t>Заповнення каркасів стін мінераловатними плитами</t>
    </r>
    <r>
      <rPr>
        <sz val="9.5"/>
        <rFont val="Calibri"/>
        <family val="2"/>
      </rPr>
      <t> при товщині заповнення 50 мм (поклейка екструдованого пінополістиролу на укоси) </t>
    </r>
  </si>
  <si>
    <r>
      <t>Облицювання поверхонь стін керамічними плитками</t>
    </r>
    <r>
      <rPr>
        <sz val="9.5"/>
        <rFont val="Calibri"/>
        <family val="2"/>
      </rPr>
      <t> Плитка Golden Tile Street Line light gray 1SG520 60х60 см на розчині Ceresit CM 12, з врахуванням грунтування та всіх матеріалів</t>
    </r>
    <r>
      <rPr>
        <sz val="10"/>
        <rFont val="Calibri"/>
        <family val="2"/>
      </rPr>
      <t xml:space="preserve"> з врахуванням грунтування</t>
    </r>
  </si>
  <si>
    <t>Улаштування стяжок самовирівнювальних 5мм суміш CERESIT CN 69 з врахуванням грунтування всіх матеріалів та грунтування</t>
  </si>
  <si>
    <r>
      <t>Улаштування покриттів з керамічних плиток  Плитка Allore Group Deep Grey F P R Mat 60x60 cм (ректифікат) на</t>
    </r>
    <r>
      <rPr>
        <sz val="9.5"/>
        <rFont val="Calibri"/>
        <family val="2"/>
      </rPr>
      <t> розчині Ceresit CM 12, з врахуванням грунтування та всіх матеріалів</t>
    </r>
  </si>
  <si>
    <t>Покриття підлоги акриловою фарбою для підлог прозорою у два шари, з врахуванням грунтування та всіх матеріалів</t>
  </si>
  <si>
    <r>
      <t>Просте штукатурення поверхонь стін і колон, всередені</t>
    </r>
    <r>
      <rPr>
        <sz val="9.5"/>
        <rFont val="Calibri"/>
        <family val="2"/>
      </rPr>
      <t> будівлі цементно-вапняним або цементним розчином по каменю та бетону, з маяками та армуванням металевою сіткою.</t>
    </r>
  </si>
  <si>
    <t>34а</t>
  </si>
  <si>
    <t>Набівка сітки під штукатуку</t>
  </si>
  <si>
    <t>Обшивка балок та колон ГКЛ</t>
  </si>
  <si>
    <t xml:space="preserve">Шпаклювання стін, ригелей, откосів, колон (в т.ч. перфкут)  мінеральною шпаклівкою у два шари, з врахуванням всіх матеріалів та грунтування, з врахуванням грунтування,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</si>
</sst>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17">
    <font>
      <sz val="11"/>
      <color theme="1"/>
      <name val="Aptos Narrow"/>
      <charset val="134"/>
      <scheme val="minor"/>
    </font>
    <font>
      <sz val="10"/>
      <name val="Calibri"/>
      <family val="2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i/>
      <sz val="10"/>
      <color theme="1"/>
      <name val="Calibri"/>
      <family val="2"/>
    </font>
    <font>
      <b/>
      <i/>
      <u/>
      <sz val="10"/>
      <name val="Calibri"/>
      <family val="2"/>
    </font>
    <font>
      <b/>
      <i/>
      <sz val="10"/>
      <color indexed="8"/>
      <name val="Calibri"/>
      <family val="2"/>
    </font>
    <font>
      <sz val="9.5"/>
      <color rgb="FF000000"/>
      <name val="Calibri"/>
      <family val="2"/>
    </font>
    <font>
      <sz val="11"/>
      <color indexed="8"/>
      <name val="Calibri"/>
      <family val="2"/>
    </font>
    <font>
      <b/>
      <i/>
      <u/>
      <sz val="11"/>
      <name val="Calibri"/>
      <family val="2"/>
    </font>
    <font>
      <b/>
      <i/>
      <sz val="10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i/>
      <sz val="11"/>
      <color indexed="8"/>
      <name val="Calibri"/>
      <family val="2"/>
    </font>
    <font>
      <sz val="11"/>
      <color theme="1"/>
      <name val="Aptos Narrow"/>
      <family val="2"/>
      <scheme val="minor"/>
    </font>
    <font>
      <sz val="10"/>
      <name val="Arial Cyr"/>
      <charset val="204"/>
    </font>
    <font>
      <sz val="11"/>
      <color theme="1"/>
      <name val="Aptos Narrow"/>
      <family val="2"/>
      <scheme val="minor"/>
    </font>
    <font>
      <sz val="9.5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EF7F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AE9F8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7CEB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/>
  </cellStyleXfs>
  <cellXfs count="42">
    <xf numFmtId="0" fontId="0" fillId="0" borderId="0" xfId="0"/>
    <xf numFmtId="0" fontId="1" fillId="0" borderId="0" xfId="0" applyFont="1" applyAlignment="1">
      <alignment vertical="top"/>
    </xf>
    <xf numFmtId="0" fontId="5" fillId="2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6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vertical="center"/>
    </xf>
    <xf numFmtId="4" fontId="11" fillId="5" borderId="3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" fontId="11" fillId="5" borderId="6" xfId="0" applyNumberFormat="1" applyFont="1" applyFill="1" applyBorder="1" applyAlignment="1">
      <alignment horizontal="center" vertical="center" wrapText="1"/>
    </xf>
    <xf numFmtId="43" fontId="1" fillId="6" borderId="1" xfId="1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4" fontId="1" fillId="0" borderId="0" xfId="0" applyNumberFormat="1" applyFont="1" applyAlignment="1">
      <alignment horizontal="center" vertical="center"/>
    </xf>
    <xf numFmtId="0" fontId="11" fillId="5" borderId="3" xfId="0" applyFont="1" applyFill="1" applyBorder="1" applyAlignment="1">
      <alignment horizontal="center" vertical="center" wrapText="1"/>
    </xf>
    <xf numFmtId="4" fontId="8" fillId="4" borderId="1" xfId="1" applyNumberFormat="1" applyFont="1" applyFill="1" applyBorder="1" applyAlignment="1" applyProtection="1">
      <alignment horizontal="center" vertical="center" wrapText="1"/>
      <protection locked="0"/>
    </xf>
    <xf numFmtId="4" fontId="8" fillId="3" borderId="5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vertical="center" wrapText="1"/>
    </xf>
    <xf numFmtId="4" fontId="8" fillId="7" borderId="1" xfId="1" applyNumberFormat="1" applyFont="1" applyFill="1" applyBorder="1" applyAlignment="1" applyProtection="1">
      <alignment horizontal="center" vertical="center" wrapText="1"/>
      <protection locked="0"/>
    </xf>
    <xf numFmtId="4" fontId="8" fillId="8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5" borderId="3" xfId="0" applyNumberFormat="1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164" fontId="11" fillId="5" borderId="3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" fontId="8" fillId="9" borderId="5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0" fontId="1" fillId="10" borderId="1" xfId="0" applyFont="1" applyFill="1" applyBorder="1" applyAlignment="1">
      <alignment horizontal="center" vertical="top" wrapText="1"/>
    </xf>
    <xf numFmtId="4" fontId="8" fillId="11" borderId="1" xfId="1" applyNumberFormat="1" applyFont="1" applyFill="1" applyBorder="1" applyAlignment="1" applyProtection="1">
      <alignment horizontal="center" vertical="center" wrapText="1"/>
      <protection locked="0"/>
    </xf>
    <xf numFmtId="4" fontId="1" fillId="0" borderId="0" xfId="0" applyNumberFormat="1" applyFont="1" applyAlignment="1">
      <alignment vertical="top"/>
    </xf>
    <xf numFmtId="0" fontId="9" fillId="2" borderId="2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vertical="center" wrapText="1"/>
    </xf>
    <xf numFmtId="4" fontId="8" fillId="7" borderId="8" xfId="1" applyNumberFormat="1" applyFont="1" applyFill="1" applyBorder="1" applyAlignment="1" applyProtection="1">
      <alignment horizontal="center" vertical="center" wrapText="1"/>
      <protection locked="0"/>
    </xf>
    <xf numFmtId="4" fontId="8" fillId="9" borderId="9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4">
    <cellStyle name="Звичайний 2" xfId="2" xr:uid="{7D7FEDB3-C044-406B-8141-98B6CA9AF9D8}"/>
    <cellStyle name="Обычный" xfId="0" builtinId="0"/>
    <cellStyle name="Обычный 2" xfId="3" xr:uid="{DF6E150D-0F74-4F7A-9520-5DF8DE1641D7}"/>
    <cellStyle name="Финансовый" xfId="1" builtinId="3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9" Type="http://schemas.openxmlformats.org/officeDocument/2006/relationships/customXml" Target="../customXml/item4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A26A7-5D35-4355-8FB6-ACE0AD69F9DD}">
  <dimension ref="A1:G52"/>
  <sheetViews>
    <sheetView tabSelected="1" topLeftCell="B1" zoomScaleNormal="100" zoomScaleSheetLayoutView="140" workbookViewId="0">
      <selection activeCell="C16" sqref="C16"/>
    </sheetView>
  </sheetViews>
  <sheetFormatPr defaultColWidth="9.14453125" defaultRowHeight="14.25"/>
  <cols>
    <col min="1" max="1" width="9.14453125" style="7"/>
    <col min="2" max="2" width="41.8359375" style="5" hidden="1" customWidth="1"/>
    <col min="3" max="3" width="46.54296875" style="6" customWidth="1"/>
    <col min="4" max="4" width="8.0703125" style="5" customWidth="1"/>
    <col min="5" max="5" width="11.43359375" style="11" customWidth="1"/>
    <col min="6" max="6" width="10.4921875" style="7" customWidth="1"/>
    <col min="7" max="7" width="11.703125" style="18" customWidth="1"/>
    <col min="8" max="16384" width="9.14453125" style="1"/>
  </cols>
  <sheetData>
    <row r="1" spans="1:7" ht="24" customHeight="1">
      <c r="A1" s="40" t="s">
        <v>43</v>
      </c>
      <c r="B1" s="40"/>
      <c r="C1" s="40"/>
      <c r="D1" s="40"/>
      <c r="E1" s="40"/>
      <c r="F1" s="40"/>
      <c r="G1" s="40"/>
    </row>
    <row r="2" spans="1:7" ht="3" customHeight="1">
      <c r="A2" s="41"/>
      <c r="B2" s="41"/>
      <c r="C2" s="41"/>
      <c r="D2" s="41"/>
      <c r="E2" s="41"/>
      <c r="F2" s="41"/>
      <c r="G2" s="41"/>
    </row>
    <row r="3" spans="1:7" ht="24.6" customHeight="1">
      <c r="A3" s="41" t="s">
        <v>0</v>
      </c>
      <c r="B3" s="41"/>
      <c r="C3" s="41"/>
      <c r="D3" s="41"/>
      <c r="E3" s="41"/>
      <c r="F3" s="41"/>
      <c r="G3" s="41"/>
    </row>
    <row r="4" spans="1:7" ht="52.9" customHeight="1">
      <c r="A4" s="25"/>
      <c r="B4" s="26" t="s">
        <v>38</v>
      </c>
      <c r="C4" s="19" t="s">
        <v>39</v>
      </c>
      <c r="D4" s="25" t="s">
        <v>1</v>
      </c>
      <c r="E4" s="27" t="s">
        <v>42</v>
      </c>
      <c r="F4" s="12" t="s">
        <v>41</v>
      </c>
      <c r="G4" s="14" t="s">
        <v>40</v>
      </c>
    </row>
    <row r="5" spans="1:7" ht="15">
      <c r="A5" s="2"/>
      <c r="B5" s="3" t="s">
        <v>2</v>
      </c>
      <c r="C5" s="3"/>
      <c r="D5" s="4"/>
      <c r="E5" s="16"/>
      <c r="F5" s="13"/>
      <c r="G5" s="21"/>
    </row>
    <row r="6" spans="1:7">
      <c r="A6" s="2" t="str">
        <f>IF(E6&lt;&gt;"",MAX(#REF!)+1,"")</f>
        <v/>
      </c>
      <c r="B6" s="3" t="s">
        <v>4</v>
      </c>
      <c r="C6" s="3" t="s">
        <v>5</v>
      </c>
      <c r="D6" s="4"/>
      <c r="E6" s="16"/>
      <c r="F6" s="17"/>
      <c r="G6" s="29">
        <f>SUM(G7:G7)</f>
        <v>5000</v>
      </c>
    </row>
    <row r="7" spans="1:7" ht="15">
      <c r="A7" s="28">
        <v>26</v>
      </c>
      <c r="B7" s="9" t="s">
        <v>8</v>
      </c>
      <c r="C7" s="9" t="s">
        <v>9</v>
      </c>
      <c r="D7" s="10" t="s">
        <v>10</v>
      </c>
      <c r="E7" s="15">
        <v>10</v>
      </c>
      <c r="F7" s="32">
        <v>500</v>
      </c>
      <c r="G7" s="22">
        <f t="shared" ref="G7" si="0">IF(AND(E7&lt;&gt;"",F7&lt;&gt;""),E7*F7,"")</f>
        <v>5000</v>
      </c>
    </row>
    <row r="8" spans="1:7" ht="15">
      <c r="A8" s="2"/>
      <c r="B8" s="3" t="s">
        <v>11</v>
      </c>
      <c r="C8" s="3" t="s">
        <v>11</v>
      </c>
      <c r="D8" s="4"/>
      <c r="E8" s="16"/>
      <c r="F8" s="23"/>
      <c r="G8" s="29">
        <f>SUM(G9:G22)</f>
        <v>835162</v>
      </c>
    </row>
    <row r="9" spans="1:7" ht="28.5" customHeight="1">
      <c r="A9" s="28">
        <v>31</v>
      </c>
      <c r="B9" s="9" t="s">
        <v>12</v>
      </c>
      <c r="C9" s="9" t="s">
        <v>47</v>
      </c>
      <c r="D9" s="10" t="s">
        <v>6</v>
      </c>
      <c r="E9" s="15">
        <v>773</v>
      </c>
      <c r="F9" s="20">
        <v>150</v>
      </c>
      <c r="G9" s="22">
        <f t="shared" ref="G9:G23" si="1">IF(AND(E9&lt;&gt;"",F9&lt;&gt;""),E9*F9,"")</f>
        <v>115950</v>
      </c>
    </row>
    <row r="10" spans="1:7" ht="55.9" customHeight="1">
      <c r="A10" s="28">
        <v>32</v>
      </c>
      <c r="B10" s="9" t="s">
        <v>13</v>
      </c>
      <c r="C10" s="9" t="s">
        <v>48</v>
      </c>
      <c r="D10" s="10" t="s">
        <v>6</v>
      </c>
      <c r="E10" s="15">
        <v>184</v>
      </c>
      <c r="F10" s="20">
        <v>700</v>
      </c>
      <c r="G10" s="22">
        <f t="shared" si="1"/>
        <v>128800</v>
      </c>
    </row>
    <row r="11" spans="1:7" ht="29.45" customHeight="1">
      <c r="A11" s="28">
        <v>33</v>
      </c>
      <c r="B11" s="9" t="s">
        <v>14</v>
      </c>
      <c r="C11" s="9" t="s">
        <v>49</v>
      </c>
      <c r="D11" s="10" t="s">
        <v>6</v>
      </c>
      <c r="E11" s="15">
        <v>589</v>
      </c>
      <c r="F11" s="20">
        <v>100</v>
      </c>
      <c r="G11" s="22">
        <f t="shared" si="1"/>
        <v>58900</v>
      </c>
    </row>
    <row r="12" spans="1:7" ht="68.45" customHeight="1">
      <c r="A12" s="28">
        <v>34</v>
      </c>
      <c r="B12" s="9" t="s">
        <v>15</v>
      </c>
      <c r="C12" s="9" t="s">
        <v>50</v>
      </c>
      <c r="D12" s="10" t="s">
        <v>6</v>
      </c>
      <c r="E12" s="15">
        <v>150</v>
      </c>
      <c r="F12" s="20">
        <v>300</v>
      </c>
      <c r="G12" s="22">
        <f t="shared" si="1"/>
        <v>45000</v>
      </c>
    </row>
    <row r="13" spans="1:7" ht="39" customHeight="1">
      <c r="A13" s="28" t="s">
        <v>51</v>
      </c>
      <c r="B13" s="9"/>
      <c r="C13" s="9" t="s">
        <v>52</v>
      </c>
      <c r="D13" s="10" t="s">
        <v>6</v>
      </c>
      <c r="E13" s="15">
        <v>150</v>
      </c>
      <c r="F13" s="20">
        <v>50</v>
      </c>
      <c r="G13" s="22">
        <f t="shared" si="1"/>
        <v>7500</v>
      </c>
    </row>
    <row r="14" spans="1:7" ht="42.75" customHeight="1">
      <c r="A14" s="28">
        <v>35</v>
      </c>
      <c r="B14" s="9" t="s">
        <v>16</v>
      </c>
      <c r="C14" s="30" t="s">
        <v>54</v>
      </c>
      <c r="D14" s="10" t="s">
        <v>6</v>
      </c>
      <c r="E14" s="15">
        <v>468.9</v>
      </c>
      <c r="F14" s="20">
        <v>200</v>
      </c>
      <c r="G14" s="22">
        <f t="shared" si="1"/>
        <v>93780</v>
      </c>
    </row>
    <row r="15" spans="1:7" ht="57" customHeight="1">
      <c r="A15" s="28">
        <v>36</v>
      </c>
      <c r="B15" s="9" t="s">
        <v>17</v>
      </c>
      <c r="C15" s="30" t="s">
        <v>44</v>
      </c>
      <c r="D15" s="10" t="s">
        <v>6</v>
      </c>
      <c r="E15" s="15">
        <v>468.9</v>
      </c>
      <c r="F15" s="20">
        <v>100</v>
      </c>
      <c r="G15" s="22">
        <f t="shared" si="1"/>
        <v>46890</v>
      </c>
    </row>
    <row r="16" spans="1:7" ht="42" customHeight="1">
      <c r="A16" s="28">
        <v>37</v>
      </c>
      <c r="B16" s="9" t="s">
        <v>18</v>
      </c>
      <c r="C16" s="30" t="s">
        <v>45</v>
      </c>
      <c r="D16" s="10" t="s">
        <v>6</v>
      </c>
      <c r="E16" s="15">
        <v>201.6</v>
      </c>
      <c r="F16" s="24">
        <v>100</v>
      </c>
      <c r="G16" s="22">
        <f t="shared" si="1"/>
        <v>20160</v>
      </c>
    </row>
    <row r="17" spans="1:7" ht="51.75">
      <c r="A17" s="28">
        <v>38</v>
      </c>
      <c r="B17" s="9" t="s">
        <v>19</v>
      </c>
      <c r="C17" s="30" t="s">
        <v>46</v>
      </c>
      <c r="D17" s="10" t="s">
        <v>6</v>
      </c>
      <c r="E17" s="15">
        <v>29.4</v>
      </c>
      <c r="F17" s="20">
        <v>700</v>
      </c>
      <c r="G17" s="22">
        <f t="shared" si="1"/>
        <v>20580</v>
      </c>
    </row>
    <row r="18" spans="1:7" ht="28.5" customHeight="1">
      <c r="A18" s="28">
        <v>40</v>
      </c>
      <c r="B18" s="9" t="s">
        <v>20</v>
      </c>
      <c r="C18" s="9" t="s">
        <v>32</v>
      </c>
      <c r="D18" s="31" t="s">
        <v>6</v>
      </c>
      <c r="E18" s="15">
        <v>201.6</v>
      </c>
      <c r="F18" s="24">
        <v>250</v>
      </c>
      <c r="G18" s="22">
        <f t="shared" si="1"/>
        <v>50400</v>
      </c>
    </row>
    <row r="19" spans="1:7" ht="28.5" customHeight="1">
      <c r="A19" s="28">
        <v>42</v>
      </c>
      <c r="B19" s="9" t="s">
        <v>21</v>
      </c>
      <c r="C19" s="9" t="s">
        <v>22</v>
      </c>
      <c r="D19" s="10" t="s">
        <v>6</v>
      </c>
      <c r="E19" s="15">
        <v>881</v>
      </c>
      <c r="F19" s="20">
        <v>150</v>
      </c>
      <c r="G19" s="22">
        <f t="shared" si="1"/>
        <v>132150</v>
      </c>
    </row>
    <row r="20" spans="1:7" ht="37.5">
      <c r="A20" s="28">
        <v>43</v>
      </c>
      <c r="B20" s="9" t="s">
        <v>23</v>
      </c>
      <c r="C20" s="9" t="s">
        <v>33</v>
      </c>
      <c r="D20" s="10" t="s">
        <v>6</v>
      </c>
      <c r="E20" s="15">
        <v>2.25</v>
      </c>
      <c r="F20" s="20">
        <v>650</v>
      </c>
      <c r="G20" s="22">
        <f t="shared" si="1"/>
        <v>1462.5</v>
      </c>
    </row>
    <row r="21" spans="1:7" ht="28.5" customHeight="1">
      <c r="A21" s="28">
        <v>45</v>
      </c>
      <c r="B21" s="9" t="s">
        <v>24</v>
      </c>
      <c r="C21" s="9" t="s">
        <v>34</v>
      </c>
      <c r="D21" s="10" t="s">
        <v>6</v>
      </c>
      <c r="E21" s="15">
        <v>25.83</v>
      </c>
      <c r="F21" s="20">
        <v>650</v>
      </c>
      <c r="G21" s="22">
        <f t="shared" si="1"/>
        <v>16789.5</v>
      </c>
    </row>
    <row r="22" spans="1:7" ht="15">
      <c r="A22" s="28">
        <v>47</v>
      </c>
      <c r="B22" s="9" t="s">
        <v>25</v>
      </c>
      <c r="C22" s="9" t="s">
        <v>26</v>
      </c>
      <c r="D22" s="10" t="s">
        <v>6</v>
      </c>
      <c r="E22" s="15">
        <v>176</v>
      </c>
      <c r="F22" s="20">
        <v>550</v>
      </c>
      <c r="G22" s="22">
        <f t="shared" si="1"/>
        <v>96800</v>
      </c>
    </row>
    <row r="23" spans="1:7" ht="15">
      <c r="A23" s="34"/>
      <c r="B23" s="35"/>
      <c r="C23" s="35" t="s">
        <v>53</v>
      </c>
      <c r="D23" s="10" t="s">
        <v>6</v>
      </c>
      <c r="E23" s="15">
        <v>60</v>
      </c>
      <c r="F23" s="20">
        <v>350</v>
      </c>
      <c r="G23" s="22">
        <f t="shared" si="1"/>
        <v>21000</v>
      </c>
    </row>
    <row r="24" spans="1:7" ht="15">
      <c r="A24" s="2"/>
      <c r="B24" s="3" t="s">
        <v>27</v>
      </c>
      <c r="C24" s="3" t="s">
        <v>28</v>
      </c>
      <c r="D24" s="36"/>
      <c r="E24" s="37"/>
      <c r="F24" s="38"/>
      <c r="G24" s="39">
        <f>SUM(G25:G27)</f>
        <v>34850</v>
      </c>
    </row>
    <row r="25" spans="1:7" ht="45.95" customHeight="1">
      <c r="A25" s="28">
        <v>70</v>
      </c>
      <c r="B25" s="9" t="s">
        <v>29</v>
      </c>
      <c r="C25" s="9" t="s">
        <v>35</v>
      </c>
      <c r="D25" s="10" t="s">
        <v>3</v>
      </c>
      <c r="E25" s="15">
        <v>8</v>
      </c>
      <c r="F25" s="20">
        <v>350</v>
      </c>
      <c r="G25" s="22">
        <f t="shared" ref="G25:G27" si="2">IF(AND(E25&lt;&gt;"",F25&lt;&gt;""),E25*F25,"")</f>
        <v>2800</v>
      </c>
    </row>
    <row r="26" spans="1:7" ht="40.15" customHeight="1">
      <c r="A26" s="28">
        <v>71</v>
      </c>
      <c r="B26" s="9" t="s">
        <v>30</v>
      </c>
      <c r="C26" s="9" t="s">
        <v>36</v>
      </c>
      <c r="D26" s="10" t="s">
        <v>6</v>
      </c>
      <c r="E26" s="15">
        <v>125</v>
      </c>
      <c r="F26" s="20">
        <v>250</v>
      </c>
      <c r="G26" s="22">
        <f t="shared" si="2"/>
        <v>31250</v>
      </c>
    </row>
    <row r="27" spans="1:7" ht="28.5" customHeight="1">
      <c r="A27" s="28">
        <v>73</v>
      </c>
      <c r="B27" s="9" t="s">
        <v>31</v>
      </c>
      <c r="C27" s="9" t="s">
        <v>37</v>
      </c>
      <c r="D27" s="10" t="s">
        <v>7</v>
      </c>
      <c r="E27" s="15">
        <v>8</v>
      </c>
      <c r="F27" s="20">
        <v>100</v>
      </c>
      <c r="G27" s="22">
        <f t="shared" si="2"/>
        <v>800</v>
      </c>
    </row>
    <row r="28" spans="1:7" ht="15" customHeight="1"/>
    <row r="29" spans="1:7" ht="15" customHeight="1">
      <c r="D29" s="8"/>
      <c r="G29" s="33">
        <f>G24+G8+G6</f>
        <v>875012</v>
      </c>
    </row>
    <row r="30" spans="1:7" ht="15" customHeight="1">
      <c r="D30" s="8"/>
    </row>
    <row r="31" spans="1:7" ht="15" customHeight="1">
      <c r="D31" s="8"/>
    </row>
    <row r="32" spans="1:7" ht="15" customHeight="1">
      <c r="D32" s="8"/>
    </row>
    <row r="33" spans="4:4" ht="15" customHeight="1">
      <c r="D33" s="8"/>
    </row>
    <row r="34" spans="4:4" ht="15" customHeight="1">
      <c r="D34" s="8"/>
    </row>
    <row r="35" spans="4:4" ht="15" customHeight="1">
      <c r="D35" s="8"/>
    </row>
    <row r="36" spans="4:4" ht="15" customHeight="1">
      <c r="D36" s="8"/>
    </row>
    <row r="37" spans="4:4" ht="15" customHeight="1">
      <c r="D37" s="8"/>
    </row>
    <row r="38" spans="4:4" ht="15" customHeight="1">
      <c r="D38" s="8"/>
    </row>
    <row r="39" spans="4:4" ht="15" customHeight="1">
      <c r="D39" s="8"/>
    </row>
    <row r="40" spans="4:4" ht="15" customHeight="1">
      <c r="D40" s="8"/>
    </row>
    <row r="41" spans="4:4" ht="15" customHeight="1">
      <c r="D41" s="8"/>
    </row>
    <row r="42" spans="4:4" ht="15" customHeight="1">
      <c r="D42" s="8"/>
    </row>
    <row r="43" spans="4:4" ht="15" customHeight="1">
      <c r="D43" s="8"/>
    </row>
    <row r="44" spans="4:4" ht="15" customHeight="1">
      <c r="D44" s="8"/>
    </row>
    <row r="45" spans="4:4" ht="15" customHeight="1">
      <c r="D45" s="8"/>
    </row>
    <row r="46" spans="4:4" ht="15" customHeight="1">
      <c r="D46" s="8"/>
    </row>
    <row r="47" spans="4:4" ht="15" customHeight="1">
      <c r="D47" s="8"/>
    </row>
    <row r="48" spans="4:4" ht="15" customHeight="1">
      <c r="D48" s="8"/>
    </row>
    <row r="49" spans="4:4" ht="15" customHeight="1">
      <c r="D49" s="8"/>
    </row>
    <row r="50" spans="4:4" ht="15" customHeight="1">
      <c r="D50" s="8"/>
    </row>
    <row r="51" spans="4:4" ht="15" customHeight="1">
      <c r="D51" s="8"/>
    </row>
    <row r="52" spans="4:4" ht="15" customHeight="1">
      <c r="D52" s="8"/>
    </row>
  </sheetData>
  <autoFilter ref="A5:G27" xr:uid="{FA8A26A7-5D35-4355-8FB6-ACE0AD69F9DD}"/>
  <mergeCells count="3">
    <mergeCell ref="A1:G1"/>
    <mergeCell ref="A2:G2"/>
    <mergeCell ref="A3:G3"/>
  </mergeCells>
  <pageMargins left="0.70866141732283472" right="0.19685039370078741" top="0.39370078740157483" bottom="0.39370078740157483" header="0.31496062992125984" footer="0.31496062992125984"/>
  <pageSetup paperSize="9" scale="70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 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2C34C447E6454A40A553EE97A6C4718600A418D12E6E36A64E9F774715E5D6A491" ma:contentTypeVersion="23" ma:contentTypeDescription="" ma:contentTypeScope="" ma:versionID="70a0598fc23ae87f11e6865eb96040c5">
  <xsd:schema xmlns:xsd="http://www.w3.org/2001/XMLSchema" xmlns:xs="http://www.w3.org/2001/XMLSchema" xmlns:p="http://schemas.microsoft.com/office/2006/metadata/properties" xmlns:ns1="http://schemas.microsoft.com/sharepoint/v3" xmlns:ns2="14a9c00f-d9e3-4eb9-aad3-f69239d17d9c" xmlns:ns3="cdc023c8-7b34-4b3d-a645-39b6beed55be" xmlns:ns4="96fff1cf-56a1-468e-a250-80fb996b62cb" xmlns:ns5="508ba6eb-9e09-4fd5-92f2-2d9921329f2d" targetNamespace="http://schemas.microsoft.com/office/2006/metadata/properties" ma:root="true" ma:fieldsID="b1749bd68543f4c32c7bc3b7d640f9f0" ns1:_="" ns2:_="" ns3:_="" ns4:_="" ns5:_="">
    <xsd:import namespace="http://schemas.microsoft.com/sharepoint/v3"/>
    <xsd:import namespace="14a9c00f-d9e3-4eb9-aad3-f69239d17d9c"/>
    <xsd:import namespace="cdc023c8-7b34-4b3d-a645-39b6beed55be"/>
    <xsd:import namespace="96fff1cf-56a1-468e-a250-80fb996b62cb"/>
    <xsd:import namespace="508ba6eb-9e09-4fd5-92f2-2d9921329f2d"/>
    <xsd:element name="properties">
      <xsd:complexType>
        <xsd:sequence>
          <xsd:element name="documentManagement">
            <xsd:complexType>
              <xsd:all>
                <xsd:element ref="ns2:o99d250c03344da181939f0145dbc023" minOccurs="0"/>
                <xsd:element ref="ns3:TaxCatchAll" minOccurs="0"/>
                <xsd:element ref="ns4:TaxCatchAllLabel" minOccurs="0"/>
                <xsd:element ref="ns2:kecc0e8a0a3349c79c5d1d6e51bea7c3" minOccurs="0"/>
                <xsd:element ref="ns2:j50cb40f2a0941d2947e6bcbd5d19dce" minOccurs="0"/>
                <xsd:element ref="ns2:jcd7455606374210a964e5d7a999097a" minOccurs="0"/>
                <xsd:element ref="ns2:l9d65098618b4a8fbbe87718e7187e6b" minOccurs="0"/>
                <xsd:element ref="ns2:e2b781e9cad840cd89b90f5a7e989839" minOccurs="0"/>
                <xsd:element ref="ns5:_dlc_DocIdPersistId" minOccurs="0"/>
                <xsd:element ref="ns5:_dlc_DocId" minOccurs="0"/>
                <xsd:element ref="ns5:_dlc_DocIdUrl" minOccurs="0"/>
                <xsd:element ref="ns4:MediaServiceDateTaken" minOccurs="0"/>
                <xsd:element ref="ns4:MediaServiceLocation" minOccurs="0"/>
                <xsd:element ref="ns1:_ip_UnifiedCompliancePolicyProperties" minOccurs="0"/>
                <xsd:element ref="ns1:_ip_UnifiedCompliancePolicyUIAc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8" nillable="true" ma:taxonomy="true" ma:internalName="o99d250c03344da181939f0145dbc023" ma:taxonomyFieldName="Document_Language" ma:displayName="Document_Language" ma:readOnly="false" ma:default="12;#EN|eb0f068f-7d92-44c4-a2e1-052290512cff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2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4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UKR|7def722a-1665-457a-9449-ba768f8840c2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8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20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c023c8-7b34-4b3d-a645-39b6beed55be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description="" ma:hidden="true" ma:list="{ee7a6f7a-ea42-4b0d-a232-12d364487828}" ma:internalName="TaxCatchAll" ma:showField="CatchAllData" ma:web="cdc023c8-7b34-4b3d-a645-39b6beed5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ff1cf-56a1-468e-a250-80fb996b62cb" elementFormDefault="qualified">
    <xsd:import namespace="http://schemas.microsoft.com/office/2006/documentManagement/types"/>
    <xsd:import namespace="http://schemas.microsoft.com/office/infopath/2007/PartnerControls"/>
    <xsd:element name="TaxCatchAllLabel" ma:index="10" nillable="true" ma:displayName="Taxonomy Catch All Column1" ma:hidden="true" ma:list="{ee7a6f7a-ea42-4b0d-a232-12d364487828}" ma:internalName="TaxCatchAllLabel" ma:readOnly="true" ma:showField="CatchAllDataLabel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PersistId" ma:index="22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_dlc_DocId" ma:index="2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c023c8-7b34-4b3d-a645-39b6beed55be">
      <Value>12</Value>
      <Value>144</Value>
      <Value>32</Value>
      <Value>1</Value>
    </TaxCatchAll>
    <_ip_UnifiedCompliancePolicyUIAction xmlns="http://schemas.microsoft.com/sharepoint/v3" xsi:nil="true"/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</TermName>
          <TermId xmlns="http://schemas.microsoft.com/office/infopath/2007/PartnerControls">eb0f068f-7d92-44c4-a2e1-052290512cff</TermId>
        </TermInfo>
      </Terms>
    </o99d250c03344da181939f0145dbc023>
    <e2b781e9cad840cd89b90f5a7e989839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UKR24001</TermName>
          <TermId xmlns="http://schemas.microsoft.com/office/infopath/2007/PartnerControls">35ff42be-5d83-40a5-90aa-02075e4babe4</TermId>
        </TermInfo>
      </Terms>
    </e2b781e9cad840cd89b90f5a7e989839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UKR</TermName>
          <TermId xmlns="http://schemas.microsoft.com/office/infopath/2007/PartnerControls">7def722a-1665-457a-9449-ba768f8840c2</TermId>
        </TermInfo>
      </Terms>
    </jcd7455606374210a964e5d7a999097a>
    <_ip_UnifiedCompliancePolicyProperties xmlns="http://schemas.microsoft.com/sharepoint/v3" xsi:nil="true"/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UKR24001-10057</TermName>
          <TermId xmlns="http://schemas.microsoft.com/office/infopath/2007/PartnerControls">f294d803-3c82-4144-a954-e573c6ce24b1</TermId>
        </TermInfo>
      </Terms>
    </l9d65098618b4a8fbbe87718e7187e6b>
    <_dlc_DocId xmlns="508ba6eb-9e09-4fd5-92f2-2d9921329f2d">UKRENABEL-897847285-26517</_dlc_DocId>
    <_dlc_DocIdUrl xmlns="508ba6eb-9e09-4fd5-92f2-2d9921329f2d">
      <Url>https://enabelbe.sharepoint.com/sites/UKR/_layouts/15/DocIdRedir.aspx?ID=UKRENABEL-897847285-26517</Url>
      <Description>UKRENABEL-897847285-26517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9B128C-1C1B-4A04-92B0-F9BB6EE73550}">
  <ds:schemaRefs>
    <ds:schemaRef ds:uri="http://schemas.microsoft.com/sharepoint/events"/>
    <ds:schemaRef ds:uri="http://www.w3.org/2000/xmlns/"/>
  </ds:schemaRefs>
</ds:datastoreItem>
</file>

<file path=customXml/itemProps2.xml><?xml version="1.0" encoding="utf-8"?>
<ds:datastoreItem xmlns:ds="http://schemas.openxmlformats.org/officeDocument/2006/customXml" ds:itemID="{5E5BC26C-3E32-4F32-953D-7345EEF66803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http://schemas.microsoft.com/sharepoint/v3"/>
    <ds:schemaRef ds:uri="14a9c00f-d9e3-4eb9-aad3-f69239d17d9c"/>
    <ds:schemaRef ds:uri="cdc023c8-7b34-4b3d-a645-39b6beed55be"/>
    <ds:schemaRef ds:uri="96fff1cf-56a1-468e-a250-80fb996b62cb"/>
    <ds:schemaRef ds:uri="508ba6eb-9e09-4fd5-92f2-2d9921329f2d"/>
  </ds:schemaRefs>
</ds:datastoreItem>
</file>

<file path=customXml/itemProps3.xml><?xml version="1.0" encoding="utf-8"?>
<ds:datastoreItem xmlns:ds="http://schemas.openxmlformats.org/officeDocument/2006/customXml" ds:itemID="{410F67D3-FA3E-40A4-A71B-9E4A7E576352}">
  <ds:schemaRefs>
    <ds:schemaRef ds:uri="http://schemas.microsoft.com/office/2006/metadata/properties"/>
    <ds:schemaRef ds:uri="http://www.w3.org/2000/xmlns/"/>
    <ds:schemaRef ds:uri="cdc023c8-7b34-4b3d-a645-39b6beed55be"/>
    <ds:schemaRef ds:uri="http://schemas.microsoft.com/sharepoint/v3"/>
    <ds:schemaRef ds:uri="http://www.w3.org/2001/XMLSchema-instance"/>
    <ds:schemaRef ds:uri="14a9c00f-d9e3-4eb9-aad3-f69239d17d9c"/>
    <ds:schemaRef ds:uri="http://schemas.microsoft.com/office/infopath/2007/PartnerControls"/>
    <ds:schemaRef ds:uri="508ba6eb-9e09-4fd5-92f2-2d9921329f2d"/>
  </ds:schemaRefs>
</ds:datastoreItem>
</file>

<file path=customXml/itemProps4.xml><?xml version="1.0" encoding="utf-8"?>
<ds:datastoreItem xmlns:ds="http://schemas.openxmlformats.org/officeDocument/2006/customXml" ds:itemID="{5C8D7A0B-5C15-4323-931A-FF4C6170BC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АВР от 27,10.25</vt:lpstr>
      <vt:lpstr>АВР от 27,10.25!Область_печати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Денис Конычев</dc:creator>
  <cp:keywords/>
  <dc:description/>
  <cp:lastModifiedBy>Денис Конычев</cp:lastModifiedBy>
  <cp:revision/>
  <cp:lastPrinted>2025-08-29T10:03:22Z</cp:lastPrinted>
  <dcterms:created xsi:type="dcterms:W3CDTF">2025-02-07T08:50:00Z</dcterms:created>
  <dcterms:modified xsi:type="dcterms:W3CDTF">2026-03-16T20:24:16Z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0x0101002C34C447E6454A40A553EE97A6C4718600A418D12E6E36A64E9F774715E5D6A491</vt:lpwstr>
  </property>
  <property fmtid="{D5CDD505-2E9C-101B-9397-08002B2CF9AE}" pid="3" name="Document_Language">
    <vt:lpwstr>12</vt:lpwstr>
  </property>
  <property fmtid="{D5CDD505-2E9C-101B-9397-08002B2CF9AE}" pid="4" name="Country">
    <vt:lpwstr>1;#UKR|7def722a-1665-457a-9449-ba768f8840c2</vt:lpwstr>
  </property>
  <property fmtid="{D5CDD505-2E9C-101B-9397-08002B2CF9AE}" pid="5" name="Contract_reference">
    <vt:lpwstr>144</vt:lpwstr>
  </property>
  <property fmtid="{D5CDD505-2E9C-101B-9397-08002B2CF9AE}" pid="6" name="Project_code">
    <vt:lpwstr>32</vt:lpwstr>
  </property>
  <property fmtid="{D5CDD505-2E9C-101B-9397-08002B2CF9AE}" pid="7" name="_dlc_DocIdItemGuid">
    <vt:lpwstr>840ca484-626c-415f-a730-e006b7973862</vt:lpwstr>
  </property>
  <property fmtid="{D5CDD505-2E9C-101B-9397-08002B2CF9AE}" pid="8" name="MediaServiceImageTags">
    <vt:lpwstr/>
  </property>
  <property fmtid="{D5CDD505-2E9C-101B-9397-08002B2CF9AE}" pid="9" name="Document_Type">
    <vt:lpwstr/>
  </property>
  <property fmtid="{D5CDD505-2E9C-101B-9397-08002B2CF9AE}" pid="10" name="Document_Status">
    <vt:lpwstr/>
  </property>
  <property fmtid="{D5CDD505-2E9C-101B-9397-08002B2CF9AE}" pid="11" name="lcf76f155ced4ddcb4097134ff3c332f">
    <vt:lpwstr/>
  </property>
  <property fmtid="{D5CDD505-2E9C-101B-9397-08002B2CF9AE}" pid="12" name="_docset_NoMedatataSyncRequired">
    <vt:lpwstr>False</vt:lpwstr>
  </property>
  <property fmtid="{D5CDD505-2E9C-101B-9397-08002B2CF9AE}" pid="13" name="ICV">
    <vt:lpwstr>E73FFCCB22E04439994E7B355B2ABE42_12</vt:lpwstr>
  </property>
  <property fmtid="{D5CDD505-2E9C-101B-9397-08002B2CF9AE}" pid="14" name="KSOProductBuildVer">
    <vt:lpwstr>1033-12.2.0.21931</vt:lpwstr>
  </property>
</Properties>
</file>