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User Files\Desktop\Робоча 1\ВС000\490-499\497.3\Кошторис\"/>
    </mc:Choice>
  </mc:AlternateContent>
  <xr:revisionPtr revIDLastSave="0" documentId="13_ncr:1_{75CC62CA-2989-4F49-BEF2-683D69FECF38}" xr6:coauthVersionLast="45" xr6:coauthVersionMax="45" xr10:uidLastSave="{00000000-0000-0000-0000-000000000000}"/>
  <bookViews>
    <workbookView xWindow="5670" yWindow="570" windowWidth="12630" windowHeight="9585" xr2:uid="{00000000-000D-0000-FFFF-FFFF00000000}"/>
  </bookViews>
  <sheets>
    <sheet name="ТЗ" sheetId="4" r:id="rId1"/>
  </sheets>
  <externalReferences>
    <externalReference r:id="rId2"/>
  </externalReferences>
  <definedNames>
    <definedName name="Opt">#REF!</definedName>
    <definedName name="par">#REF!</definedName>
    <definedName name="м">[1]материал!$A$1:$A$82</definedName>
    <definedName name="Список">#REF!</definedName>
    <definedName name="Участники_ср">#REF!</definedName>
    <definedName name="цена">[1]материал!$C$1:$C$82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4" i="4" l="1"/>
  <c r="G43" i="4"/>
  <c r="G42" i="4"/>
  <c r="E40" i="4"/>
  <c r="G40" i="4" s="1"/>
  <c r="G39" i="4"/>
  <c r="G38" i="4"/>
  <c r="G37" i="4"/>
  <c r="E35" i="4"/>
  <c r="G35" i="4" s="1"/>
  <c r="G34" i="4"/>
  <c r="G33" i="4"/>
  <c r="G32" i="4"/>
  <c r="G31" i="4"/>
  <c r="G29" i="4"/>
  <c r="G28" i="4"/>
  <c r="G27" i="4"/>
  <c r="G26" i="4"/>
  <c r="G23" i="4"/>
  <c r="G22" i="4"/>
  <c r="G21" i="4"/>
  <c r="G20" i="4"/>
  <c r="G19" i="4"/>
  <c r="G18" i="4"/>
  <c r="G17" i="4"/>
  <c r="G16" i="4"/>
  <c r="G14" i="4"/>
  <c r="G13" i="4"/>
  <c r="G12" i="4"/>
  <c r="G45" i="4" l="1"/>
</calcChain>
</file>

<file path=xl/sharedStrings.xml><?xml version="1.0" encoding="utf-8"?>
<sst xmlns="http://schemas.openxmlformats.org/spreadsheetml/2006/main" count="70" uniqueCount="37">
  <si>
    <t>Найменування робіт</t>
  </si>
  <si>
    <t>Стіни</t>
  </si>
  <si>
    <t>Монтаж звукоізоляційних плит в каркас без кріплення</t>
  </si>
  <si>
    <t>Поклейка демферних стрічок по периметру</t>
  </si>
  <si>
    <t>Поклейка мебрани</t>
  </si>
  <si>
    <t>Фарбування металевої обійми за 2 рази (за необхідністю)</t>
  </si>
  <si>
    <t>Стелі</t>
  </si>
  <si>
    <t>Монтаж зкукоізоляційних плит в каркас без кріплення</t>
  </si>
  <si>
    <t>Тип2</t>
  </si>
  <si>
    <t>Тип5</t>
  </si>
  <si>
    <t xml:space="preserve">Закладення примикання гіпсокартону стелі звукоізоляційним герметиком </t>
  </si>
  <si>
    <t>Закладення стиків гіпсокартону шпаклівкою (uniflott fugenfuller)</t>
  </si>
  <si>
    <t>Закладення примикання гіпсокартону звукоізоляційним герметиком</t>
  </si>
  <si>
    <t>№ п/п</t>
  </si>
  <si>
    <t>Один. вим.</t>
  </si>
  <si>
    <t>Обсяг робіт</t>
  </si>
  <si>
    <t>Плаваюча підлога на відм.+0,200</t>
  </si>
  <si>
    <t>м2</t>
  </si>
  <si>
    <t>Поклейка демферних стрічок по периметру низ+верх</t>
  </si>
  <si>
    <t>м.п.</t>
  </si>
  <si>
    <t>м.п</t>
  </si>
  <si>
    <r>
      <t>Влаштування фальш-стін з гіпсокартону Кнауф Titan</t>
    </r>
    <r>
      <rPr>
        <sz val="11"/>
        <rFont val="Times New Roman"/>
        <family val="1"/>
        <charset val="204"/>
      </rPr>
      <t xml:space="preserve"> з обшивання гіпсокартоном в два шари</t>
    </r>
    <r>
      <rPr>
        <sz val="12"/>
        <rFont val="Times New Roman"/>
        <family val="1"/>
        <charset val="204"/>
      </rPr>
      <t xml:space="preserve"> з кріплення до цегляної стіни</t>
    </r>
  </si>
  <si>
    <t>Відкоси</t>
  </si>
  <si>
    <t>Поклейка мебрани, шириною до 500 мм</t>
  </si>
  <si>
    <t>Монтаж звукоізоляційних плит на відкоси в каркас без кріплення, шириною до 500мм</t>
  </si>
  <si>
    <t>Виготовлення металевої обійми з труби 80*60*3 для дверей скритого монтажу розмірами 2,3*1м  з монтажем до цегляної кладки (роботи за необхідністю)</t>
  </si>
  <si>
    <t>посл</t>
  </si>
  <si>
    <t>тип 1</t>
  </si>
  <si>
    <t>Монтаж зкукоізоляційних плит з кріпленням до гіпсокартонних плит</t>
  </si>
  <si>
    <t>тип 3</t>
  </si>
  <si>
    <t>Монтаж зкукоізоляційних плит з кріпленням до стелі без каркасу</t>
  </si>
  <si>
    <t>Всього:</t>
  </si>
  <si>
    <t>Мастерский КП</t>
  </si>
  <si>
    <r>
      <t>Влаштування стінових відкосів з гіпсокартону Кнауф Titan 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обшивання гіпсокартоном в один шари, шириною до 500мм</t>
    </r>
  </si>
  <si>
    <r>
      <t>Влаштування стелі  з гіпсокартону Кнауф Titan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з обшивання гіпсокартоном в один шар</t>
    </r>
  </si>
  <si>
    <t>Розцінка</t>
  </si>
  <si>
    <t>Сума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</si>
</sst>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&quot;₴&quot;_-;\-* #,##0.00&quot;₴&quot;_-;_-* &quot;-&quot;??&quot;₴&quot;_-;_-@_-"/>
    <numFmt numFmtId="165" formatCode="_-* #,##0.00_р_._-;\-* #,##0.00_р_._-;_-* \-??_р_.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204"/>
    </font>
    <font>
      <sz val="11"/>
      <name val="Tahoma"/>
      <family val="2"/>
      <charset val="204"/>
    </font>
    <font>
      <b/>
      <sz val="22"/>
      <name val="Tahoma"/>
      <family val="2"/>
      <charset val="204"/>
    </font>
    <font>
      <b/>
      <sz val="12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ahoma"/>
      <family val="2"/>
      <charset val="204"/>
    </font>
    <font>
      <sz val="12"/>
      <color rgb="FF242424"/>
      <name val="Tahoma"/>
      <family val="2"/>
      <charset val="204"/>
    </font>
    <font>
      <sz val="9"/>
      <color rgb="FF242424"/>
      <name val="Tahoma"/>
      <family val="2"/>
      <charset val="204"/>
    </font>
    <font>
      <i/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164" fontId="2" fillId="0" borderId="0" applyFont="0" applyFill="0" applyBorder="0" applyAlignment="0" applyProtection="0"/>
    <xf numFmtId="0" fontId="1" fillId="0" borderId="0"/>
    <xf numFmtId="0" fontId="4" fillId="0" borderId="0"/>
    <xf numFmtId="165" fontId="5" fillId="0" borderId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2" fillId="0" borderId="0">
      <alignment vertical="center"/>
    </xf>
    <xf numFmtId="0" fontId="23" fillId="0" borderId="0">
      <alignment vertical="center"/>
    </xf>
  </cellStyleXfs>
  <cellXfs count="77">
    <xf numFmtId="0" fontId="0" fillId="0" borderId="0" xfId="0"/>
    <xf numFmtId="0" fontId="16" fillId="4" borderId="0" xfId="0" applyFont="1" applyFill="1" applyAlignment="1">
      <alignment vertical="center"/>
    </xf>
    <xf numFmtId="0" fontId="17" fillId="4" borderId="16" xfId="0" applyFont="1" applyFill="1" applyBorder="1" applyAlignment="1">
      <alignment vertical="center"/>
    </xf>
    <xf numFmtId="2" fontId="17" fillId="4" borderId="16" xfId="0" applyNumberFormat="1" applyFont="1" applyFill="1" applyBorder="1" applyAlignment="1">
      <alignment vertical="center"/>
    </xf>
    <xf numFmtId="0" fontId="18" fillId="4" borderId="16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2" fontId="7" fillId="0" borderId="0" xfId="1" applyNumberFormat="1" applyFont="1" applyProtection="1">
      <protection locked="0"/>
    </xf>
    <xf numFmtId="2" fontId="7" fillId="0" borderId="0" xfId="1" applyNumberFormat="1" applyFont="1" applyAlignment="1" applyProtection="1">
      <alignment horizontal="center" wrapText="1"/>
      <protection locked="0"/>
    </xf>
    <xf numFmtId="2" fontId="11" fillId="0" borderId="0" xfId="1" applyNumberFormat="1" applyFont="1" applyAlignment="1" applyProtection="1">
      <alignment horizontal="center" wrapText="1"/>
      <protection locked="0"/>
    </xf>
    <xf numFmtId="2" fontId="7" fillId="4" borderId="0" xfId="1" applyNumberFormat="1" applyFont="1" applyFill="1" applyAlignment="1" applyProtection="1">
      <alignment horizontal="center" wrapText="1"/>
      <protection locked="0"/>
    </xf>
    <xf numFmtId="2" fontId="12" fillId="5" borderId="9" xfId="1" applyNumberFormat="1" applyFont="1" applyFill="1" applyBorder="1" applyAlignment="1" applyProtection="1">
      <alignment horizontal="center" vertical="center"/>
      <protection locked="0"/>
    </xf>
    <xf numFmtId="2" fontId="13" fillId="5" borderId="10" xfId="1" applyNumberFormat="1" applyFont="1" applyFill="1" applyBorder="1" applyAlignment="1" applyProtection="1">
      <alignment horizontal="center" vertical="center" wrapText="1"/>
      <protection locked="0"/>
    </xf>
    <xf numFmtId="2" fontId="12" fillId="5" borderId="10" xfId="1" applyNumberFormat="1" applyFont="1" applyFill="1" applyBorder="1" applyAlignment="1" applyProtection="1">
      <alignment horizontal="center" vertical="center"/>
      <protection locked="0"/>
    </xf>
    <xf numFmtId="2" fontId="12" fillId="5" borderId="13" xfId="1" applyNumberFormat="1" applyFont="1" applyFill="1" applyBorder="1" applyAlignment="1" applyProtection="1">
      <alignment horizontal="center" vertical="center"/>
      <protection locked="0"/>
    </xf>
    <xf numFmtId="2" fontId="14" fillId="2" borderId="14" xfId="1" applyNumberFormat="1" applyFont="1" applyFill="1" applyBorder="1" applyAlignment="1" applyProtection="1">
      <alignment vertical="top" wrapText="1"/>
      <protection locked="0"/>
    </xf>
    <xf numFmtId="2" fontId="14" fillId="0" borderId="14" xfId="1" applyNumberFormat="1" applyFont="1" applyBorder="1" applyAlignment="1" applyProtection="1">
      <alignment horizontal="center" vertical="center" wrapText="1"/>
      <protection locked="0"/>
    </xf>
    <xf numFmtId="2" fontId="14" fillId="0" borderId="15" xfId="1" applyNumberFormat="1" applyFont="1" applyBorder="1" applyAlignment="1" applyProtection="1">
      <alignment horizontal="center" vertical="center"/>
      <protection locked="0"/>
    </xf>
    <xf numFmtId="2" fontId="14" fillId="2" borderId="14" xfId="1" quotePrefix="1" applyNumberFormat="1" applyFont="1" applyFill="1" applyBorder="1" applyAlignment="1" applyProtection="1">
      <alignment vertical="top" wrapText="1"/>
      <protection locked="0"/>
    </xf>
    <xf numFmtId="2" fontId="14" fillId="2" borderId="14" xfId="1" applyNumberFormat="1" applyFont="1" applyFill="1" applyBorder="1" applyAlignment="1" applyProtection="1">
      <alignment horizontal="left" vertical="top" wrapText="1"/>
      <protection locked="0"/>
    </xf>
    <xf numFmtId="2" fontId="9" fillId="3" borderId="14" xfId="1" applyNumberFormat="1" applyFont="1" applyFill="1" applyBorder="1" applyAlignment="1" applyProtection="1">
      <alignment horizontal="center" vertical="top" wrapText="1"/>
      <protection locked="0"/>
    </xf>
    <xf numFmtId="0" fontId="6" fillId="3" borderId="14" xfId="1" applyFont="1" applyFill="1" applyBorder="1" applyAlignment="1" applyProtection="1">
      <alignment horizontal="center" vertical="top" wrapText="1"/>
      <protection locked="0"/>
    </xf>
    <xf numFmtId="2" fontId="14" fillId="3" borderId="14" xfId="1" applyNumberFormat="1" applyFont="1" applyFill="1" applyBorder="1" applyAlignment="1" applyProtection="1">
      <alignment horizontal="center" vertical="top" wrapText="1"/>
      <protection locked="0"/>
    </xf>
    <xf numFmtId="2" fontId="11" fillId="0" borderId="0" xfId="1" applyNumberFormat="1" applyFont="1" applyAlignment="1" applyProtection="1">
      <alignment horizontal="center" vertical="center"/>
      <protection locked="0"/>
    </xf>
    <xf numFmtId="2" fontId="11" fillId="0" borderId="0" xfId="1" applyNumberFormat="1" applyFont="1" applyAlignment="1" applyProtection="1">
      <alignment vertical="center" wrapText="1"/>
      <protection locked="0"/>
    </xf>
    <xf numFmtId="2" fontId="15" fillId="0" borderId="0" xfId="1" applyNumberFormat="1" applyFont="1" applyProtection="1">
      <protection locked="0"/>
    </xf>
    <xf numFmtId="2" fontId="14" fillId="0" borderId="0" xfId="1" applyNumberFormat="1" applyFont="1" applyProtection="1">
      <protection locked="0"/>
    </xf>
    <xf numFmtId="2" fontId="15" fillId="0" borderId="0" xfId="1" applyNumberFormat="1" applyFont="1" applyAlignment="1" applyProtection="1">
      <alignment horizontal="center"/>
      <protection locked="0"/>
    </xf>
    <xf numFmtId="2" fontId="15" fillId="4" borderId="0" xfId="1" applyNumberFormat="1" applyFont="1" applyFill="1" applyAlignment="1" applyProtection="1">
      <alignment horizontal="center"/>
      <protection locked="0"/>
    </xf>
    <xf numFmtId="2" fontId="11" fillId="0" borderId="0" xfId="1" applyNumberFormat="1" applyFont="1" applyProtection="1">
      <protection locked="0"/>
    </xf>
    <xf numFmtId="2" fontId="7" fillId="0" borderId="0" xfId="1" applyNumberFormat="1" applyFont="1" applyAlignment="1" applyProtection="1">
      <alignment horizontal="center"/>
      <protection locked="0"/>
    </xf>
    <xf numFmtId="2" fontId="7" fillId="4" borderId="0" xfId="1" applyNumberFormat="1" applyFont="1" applyFill="1" applyAlignment="1" applyProtection="1">
      <alignment horizontal="center"/>
      <protection locked="0"/>
    </xf>
    <xf numFmtId="0" fontId="20" fillId="0" borderId="0" xfId="0" applyFont="1" applyAlignment="1">
      <alignment wrapText="1"/>
    </xf>
    <xf numFmtId="1" fontId="14" fillId="4" borderId="5" xfId="1" applyNumberFormat="1" applyFont="1" applyFill="1" applyBorder="1" applyAlignment="1" applyProtection="1">
      <alignment horizontal="center" vertical="center"/>
      <protection locked="0"/>
    </xf>
    <xf numFmtId="2" fontId="14" fillId="0" borderId="14" xfId="1" applyNumberFormat="1" applyFont="1" applyBorder="1" applyAlignment="1" applyProtection="1">
      <alignment horizontal="center" vertical="center" shrinkToFit="1"/>
      <protection locked="0"/>
    </xf>
    <xf numFmtId="43" fontId="14" fillId="0" borderId="14" xfId="9" applyFont="1" applyFill="1" applyBorder="1" applyAlignment="1" applyProtection="1">
      <alignment horizontal="center" vertical="center"/>
      <protection locked="0"/>
    </xf>
    <xf numFmtId="2" fontId="14" fillId="0" borderId="14" xfId="0" applyNumberFormat="1" applyFont="1" applyBorder="1" applyAlignment="1">
      <alignment horizontal="center" vertical="center" wrapText="1"/>
    </xf>
    <xf numFmtId="2" fontId="14" fillId="6" borderId="14" xfId="1" applyNumberFormat="1" applyFont="1" applyFill="1" applyBorder="1" applyAlignment="1" applyProtection="1">
      <alignment vertical="top" wrapText="1"/>
      <protection locked="0"/>
    </xf>
    <xf numFmtId="2" fontId="14" fillId="6" borderId="14" xfId="1" applyNumberFormat="1" applyFont="1" applyFill="1" applyBorder="1" applyAlignment="1" applyProtection="1">
      <alignment horizontal="center" vertical="center" wrapText="1"/>
      <protection locked="0"/>
    </xf>
    <xf numFmtId="2" fontId="14" fillId="6" borderId="14" xfId="1" applyNumberFormat="1" applyFont="1" applyFill="1" applyBorder="1" applyAlignment="1" applyProtection="1">
      <alignment horizontal="center" vertical="center" shrinkToFit="1"/>
      <protection locked="0"/>
    </xf>
    <xf numFmtId="2" fontId="25" fillId="6" borderId="14" xfId="1" applyNumberFormat="1" applyFont="1" applyFill="1" applyBorder="1" applyAlignment="1" applyProtection="1">
      <alignment vertical="top" wrapText="1"/>
      <protection locked="0"/>
    </xf>
    <xf numFmtId="2" fontId="25" fillId="6" borderId="14" xfId="1" applyNumberFormat="1" applyFont="1" applyFill="1" applyBorder="1" applyAlignment="1" applyProtection="1">
      <alignment horizontal="center" vertical="center" wrapText="1"/>
      <protection locked="0"/>
    </xf>
    <xf numFmtId="2" fontId="25" fillId="6" borderId="14" xfId="1" applyNumberFormat="1" applyFont="1" applyFill="1" applyBorder="1" applyAlignment="1" applyProtection="1">
      <alignment horizontal="center" vertical="center" shrinkToFit="1"/>
      <protection locked="0"/>
    </xf>
    <xf numFmtId="2" fontId="25" fillId="6" borderId="14" xfId="1" applyNumberFormat="1" applyFont="1" applyFill="1" applyBorder="1" applyAlignment="1" applyProtection="1">
      <alignment horizontal="left" vertical="top" wrapText="1"/>
      <protection locked="0"/>
    </xf>
    <xf numFmtId="2" fontId="25" fillId="6" borderId="14" xfId="0" applyNumberFormat="1" applyFont="1" applyFill="1" applyBorder="1" applyAlignment="1">
      <alignment horizontal="center" vertical="center" wrapText="1"/>
    </xf>
    <xf numFmtId="0" fontId="25" fillId="6" borderId="14" xfId="1" applyFont="1" applyFill="1" applyBorder="1" applyAlignment="1" applyProtection="1">
      <alignment horizontal="left" vertical="top" wrapText="1"/>
      <protection locked="0"/>
    </xf>
    <xf numFmtId="49" fontId="21" fillId="0" borderId="0" xfId="11" applyNumberFormat="1" applyFont="1" applyAlignment="1" applyProtection="1">
      <alignment horizontal="left" vertical="top" wrapText="1"/>
      <protection locked="0"/>
    </xf>
    <xf numFmtId="49" fontId="21" fillId="0" borderId="0" xfId="11" applyNumberFormat="1" applyFont="1" applyProtection="1">
      <protection locked="0"/>
    </xf>
    <xf numFmtId="49" fontId="21" fillId="0" borderId="0" xfId="11" applyNumberFormat="1" applyFont="1" applyAlignment="1" applyProtection="1">
      <alignment horizontal="left" vertical="center" wrapText="1"/>
      <protection locked="0"/>
    </xf>
    <xf numFmtId="49" fontId="21" fillId="0" borderId="0" xfId="11" applyNumberFormat="1" applyFont="1" applyAlignment="1" applyProtection="1">
      <alignment horizontal="left" vertical="center"/>
      <protection locked="0"/>
    </xf>
    <xf numFmtId="1" fontId="19" fillId="0" borderId="0" xfId="11" applyNumberFormat="1" applyFont="1" applyAlignment="1" applyProtection="1">
      <alignment horizontal="left" vertical="center" wrapText="1"/>
      <protection locked="0"/>
    </xf>
    <xf numFmtId="0" fontId="20" fillId="0" borderId="0" xfId="0" applyFont="1"/>
    <xf numFmtId="2" fontId="11" fillId="0" borderId="0" xfId="1" applyNumberFormat="1" applyFont="1" applyBorder="1" applyAlignment="1" applyProtection="1">
      <alignment horizontal="center" vertical="center"/>
      <protection locked="0"/>
    </xf>
    <xf numFmtId="2" fontId="8" fillId="0" borderId="0" xfId="1" applyNumberFormat="1" applyFont="1" applyAlignment="1" applyProtection="1">
      <alignment horizontal="center" vertical="center" wrapText="1"/>
      <protection locked="0"/>
    </xf>
    <xf numFmtId="2" fontId="24" fillId="7" borderId="0" xfId="1" applyNumberFormat="1" applyFont="1" applyFill="1" applyAlignment="1" applyProtection="1">
      <alignment horizontal="center" wrapText="1"/>
      <protection locked="0"/>
    </xf>
    <xf numFmtId="2" fontId="10" fillId="0" borderId="0" xfId="1" applyNumberFormat="1" applyFont="1" applyAlignment="1" applyProtection="1">
      <alignment horizontal="center" vertical="center" wrapText="1"/>
      <protection locked="0"/>
    </xf>
    <xf numFmtId="2" fontId="24" fillId="7" borderId="8" xfId="1" applyNumberFormat="1" applyFont="1" applyFill="1" applyBorder="1" applyAlignment="1" applyProtection="1">
      <alignment horizontal="center" vertical="center" wrapText="1"/>
      <protection locked="0"/>
    </xf>
    <xf numFmtId="2" fontId="24" fillId="7" borderId="11" xfId="1" applyNumberFormat="1" applyFont="1" applyFill="1" applyBorder="1" applyAlignment="1" applyProtection="1">
      <alignment horizontal="center" vertical="center" wrapText="1"/>
      <protection locked="0"/>
    </xf>
    <xf numFmtId="2" fontId="24" fillId="7" borderId="9" xfId="1" applyNumberFormat="1" applyFont="1" applyFill="1" applyBorder="1" applyAlignment="1" applyProtection="1">
      <alignment horizontal="center" vertical="center" wrapText="1"/>
      <protection locked="0"/>
    </xf>
    <xf numFmtId="2" fontId="24" fillId="7" borderId="12" xfId="1" applyNumberFormat="1" applyFont="1" applyFill="1" applyBorder="1" applyAlignment="1" applyProtection="1">
      <alignment horizontal="center" vertical="center" wrapText="1"/>
      <protection locked="0"/>
    </xf>
    <xf numFmtId="2" fontId="24" fillId="7" borderId="1" xfId="1" applyNumberFormat="1" applyFont="1" applyFill="1" applyBorder="1" applyAlignment="1" applyProtection="1">
      <alignment horizontal="center" vertical="center" wrapText="1"/>
      <protection locked="0"/>
    </xf>
    <xf numFmtId="2" fontId="24" fillId="7" borderId="6" xfId="1" applyNumberFormat="1" applyFont="1" applyFill="1" applyBorder="1" applyAlignment="1" applyProtection="1">
      <alignment horizontal="center" vertical="center" wrapText="1"/>
      <protection locked="0"/>
    </xf>
    <xf numFmtId="2" fontId="24" fillId="7" borderId="2" xfId="1" applyNumberFormat="1" applyFont="1" applyFill="1" applyBorder="1" applyAlignment="1" applyProtection="1">
      <alignment horizontal="center" vertical="center" wrapText="1"/>
      <protection locked="0"/>
    </xf>
    <xf numFmtId="2" fontId="24" fillId="7" borderId="7" xfId="1" applyNumberFormat="1" applyFont="1" applyFill="1" applyBorder="1" applyAlignment="1" applyProtection="1">
      <alignment horizontal="center" vertical="center" wrapText="1"/>
      <protection locked="0"/>
    </xf>
    <xf numFmtId="2" fontId="24" fillId="7" borderId="18" xfId="1" applyNumberFormat="1" applyFont="1" applyFill="1" applyBorder="1" applyAlignment="1" applyProtection="1">
      <alignment horizontal="center" vertical="center" wrapText="1"/>
      <protection locked="0"/>
    </xf>
    <xf numFmtId="2" fontId="24" fillId="7" borderId="19" xfId="1" applyNumberFormat="1" applyFont="1" applyFill="1" applyBorder="1" applyAlignment="1" applyProtection="1">
      <alignment horizontal="center" vertical="center" wrapText="1"/>
      <protection locked="0"/>
    </xf>
    <xf numFmtId="2" fontId="24" fillId="7" borderId="20" xfId="1" applyNumberFormat="1" applyFont="1" applyFill="1" applyBorder="1" applyAlignment="1" applyProtection="1">
      <alignment horizontal="center" vertical="center" wrapText="1"/>
      <protection locked="0"/>
    </xf>
    <xf numFmtId="2" fontId="24" fillId="7" borderId="21" xfId="1" applyNumberFormat="1" applyFont="1" applyFill="1" applyBorder="1" applyAlignment="1" applyProtection="1">
      <alignment horizontal="center" vertical="center" wrapText="1"/>
      <protection locked="0"/>
    </xf>
    <xf numFmtId="2" fontId="24" fillId="7" borderId="22" xfId="1" applyNumberFormat="1" applyFont="1" applyFill="1" applyBorder="1" applyAlignment="1" applyProtection="1">
      <alignment horizontal="center" vertical="center" wrapText="1"/>
      <protection locked="0"/>
    </xf>
    <xf numFmtId="2" fontId="24" fillId="7" borderId="23" xfId="1" applyNumberFormat="1" applyFont="1" applyFill="1" applyBorder="1" applyAlignment="1" applyProtection="1">
      <alignment horizontal="center" vertical="center" wrapText="1"/>
      <protection locked="0"/>
    </xf>
    <xf numFmtId="43" fontId="28" fillId="7" borderId="14" xfId="9" applyFont="1" applyFill="1" applyBorder="1" applyAlignment="1" applyProtection="1">
      <alignment horizontal="center" vertical="center"/>
      <protection locked="0"/>
    </xf>
    <xf numFmtId="2" fontId="28" fillId="7" borderId="15" xfId="1" applyNumberFormat="1" applyFont="1" applyFill="1" applyBorder="1" applyAlignment="1" applyProtection="1">
      <alignment horizontal="center" vertical="center"/>
      <protection locked="0"/>
    </xf>
    <xf numFmtId="2" fontId="28" fillId="7" borderId="3" xfId="1" applyNumberFormat="1" applyFont="1" applyFill="1" applyBorder="1" applyAlignment="1" applyProtection="1">
      <alignment horizontal="center" vertical="center"/>
      <protection locked="0"/>
    </xf>
    <xf numFmtId="2" fontId="24" fillId="7" borderId="17" xfId="1" applyNumberFormat="1" applyFont="1" applyFill="1" applyBorder="1" applyAlignment="1" applyProtection="1">
      <alignment horizontal="right" vertical="top" wrapText="1"/>
      <protection locked="0"/>
    </xf>
    <xf numFmtId="2" fontId="28" fillId="7" borderId="17" xfId="1" applyNumberFormat="1" applyFont="1" applyFill="1" applyBorder="1" applyAlignment="1" applyProtection="1">
      <alignment horizontal="center" vertical="center" wrapText="1"/>
      <protection locked="0"/>
    </xf>
    <xf numFmtId="2" fontId="28" fillId="7" borderId="17" xfId="1" applyNumberFormat="1" applyFont="1" applyFill="1" applyBorder="1" applyAlignment="1" applyProtection="1">
      <alignment horizontal="center" vertical="center" shrinkToFit="1"/>
      <protection locked="0"/>
    </xf>
    <xf numFmtId="4" fontId="28" fillId="7" borderId="17" xfId="9" applyNumberFormat="1" applyFont="1" applyFill="1" applyBorder="1" applyAlignment="1" applyProtection="1">
      <alignment horizontal="center" vertical="center"/>
      <protection locked="0"/>
    </xf>
    <xf numFmtId="4" fontId="24" fillId="7" borderId="4" xfId="1" applyNumberFormat="1" applyFont="1" applyFill="1" applyBorder="1" applyAlignment="1" applyProtection="1">
      <alignment horizontal="center" vertical="center"/>
      <protection locked="0"/>
    </xf>
  </cellXfs>
  <cellStyles count="14">
    <cellStyle name="Денежный 2" xfId="5" xr:uid="{00000000-0005-0000-0000-000000000000}"/>
    <cellStyle name="Звичайний" xfId="0" builtinId="0"/>
    <cellStyle name="Звичайний 3" xfId="11" xr:uid="{00000000-0005-0000-0000-000001000000}"/>
    <cellStyle name="Обычный 2" xfId="1" xr:uid="{00000000-0005-0000-0000-000003000000}"/>
    <cellStyle name="Обычный 2 2" xfId="4" xr:uid="{00000000-0005-0000-0000-000004000000}"/>
    <cellStyle name="Обычный 2 2 2" xfId="2" xr:uid="{00000000-0005-0000-0000-000005000000}"/>
    <cellStyle name="Обычный 2 3" xfId="6" xr:uid="{00000000-0005-0000-0000-000006000000}"/>
    <cellStyle name="Обычный 2 4" xfId="13" xr:uid="{00000000-0005-0000-0000-000007000000}"/>
    <cellStyle name="Обычный 3" xfId="12" xr:uid="{00000000-0005-0000-0000-000008000000}"/>
    <cellStyle name="Обычный 3 2" xfId="7" xr:uid="{00000000-0005-0000-0000-000009000000}"/>
    <cellStyle name="Пояснение 2" xfId="8" xr:uid="{00000000-0005-0000-0000-00000A000000}"/>
    <cellStyle name="Финансовый 2" xfId="3" xr:uid="{00000000-0005-0000-0000-00000C000000}"/>
    <cellStyle name="Финансовый 3" xfId="10" xr:uid="{00000000-0005-0000-0000-00000D000000}"/>
    <cellStyle name="Фінансовий" xfId="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Users/Babich_D/AppData/Local/Temp/file:/vsei.com.ua/dfs/Users/User/Downloads/&#1087;&#1088;&#1080;&#1089;&#1090;&#1088;&#1086;&#1081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риал"/>
      <sheetName val="коробка"/>
    </sheetNames>
    <sheetDataSet>
      <sheetData sheetId="0">
        <row r="1">
          <cell r="A1" t="str">
            <v>м</v>
          </cell>
          <cell r="C1" t="str">
            <v>цена</v>
          </cell>
        </row>
        <row r="2">
          <cell r="A2" t="str">
            <v>J-профиль 4м</v>
          </cell>
          <cell r="C2">
            <v>150.54</v>
          </cell>
        </row>
        <row r="3">
          <cell r="A3" t="str">
            <v>U-блок 400х200х500</v>
          </cell>
          <cell r="C3">
            <v>105</v>
          </cell>
        </row>
        <row r="4">
          <cell r="A4" t="str">
            <v>Акваизол (10кг)</v>
          </cell>
          <cell r="C4">
            <v>420</v>
          </cell>
        </row>
        <row r="5">
          <cell r="A5" t="str">
            <v>Анкера</v>
          </cell>
          <cell r="C5">
            <v>3.11</v>
          </cell>
        </row>
        <row r="6">
          <cell r="A6" t="str">
            <v>Арматура ф10А400</v>
          </cell>
          <cell r="C6">
            <v>21320</v>
          </cell>
        </row>
        <row r="7">
          <cell r="A7" t="str">
            <v>Арматура ф12А400</v>
          </cell>
          <cell r="C7">
            <v>21065</v>
          </cell>
        </row>
        <row r="8">
          <cell r="A8" t="str">
            <v>Арматура ф6А240</v>
          </cell>
          <cell r="C8">
            <v>17390</v>
          </cell>
        </row>
        <row r="9">
          <cell r="A9" t="str">
            <v>Аэратор</v>
          </cell>
          <cell r="C9">
            <v>276</v>
          </cell>
        </row>
        <row r="10">
          <cell r="A10" t="str">
            <v>БАЗАЛЬТОВАЯ ВАТА ТЕХНОНИКОЛЬ МАТ ТЕПЛОРОЛЛ 100 мм</v>
          </cell>
          <cell r="C10">
            <v>68</v>
          </cell>
        </row>
        <row r="11">
          <cell r="A11" t="str">
            <v>Бетон В15 П4</v>
          </cell>
          <cell r="C11">
            <v>1505</v>
          </cell>
        </row>
        <row r="12">
          <cell r="A12" t="str">
            <v>Бетон В7,5 П4</v>
          </cell>
          <cell r="C12">
            <v>1270</v>
          </cell>
        </row>
        <row r="13">
          <cell r="A13" t="str">
            <v>Бетонасос</v>
          </cell>
          <cell r="C13">
            <v>2300</v>
          </cell>
        </row>
        <row r="14">
          <cell r="A14" t="str">
            <v>Брус 100х100</v>
          </cell>
          <cell r="C14">
            <v>3500</v>
          </cell>
        </row>
        <row r="15">
          <cell r="A15" t="str">
            <v>Брус 100х150</v>
          </cell>
          <cell r="C15">
            <v>3500</v>
          </cell>
        </row>
        <row r="16">
          <cell r="A16" t="str">
            <v>Брус 120х200</v>
          </cell>
          <cell r="C16">
            <v>3500</v>
          </cell>
        </row>
        <row r="17">
          <cell r="A17" t="str">
            <v>Водоприемный желоб L=3м</v>
          </cell>
          <cell r="C17">
            <v>196.13</v>
          </cell>
        </row>
        <row r="18">
          <cell r="A18" t="str">
            <v>Водосточная воронка</v>
          </cell>
          <cell r="C18">
            <v>140.09</v>
          </cell>
        </row>
        <row r="19">
          <cell r="A19" t="str">
            <v>Водосточная труба L=3м</v>
          </cell>
          <cell r="C19">
            <v>224.2</v>
          </cell>
        </row>
        <row r="20">
          <cell r="A20" t="str">
            <v>Входная группа</v>
          </cell>
          <cell r="C20">
            <v>4950</v>
          </cell>
        </row>
        <row r="21">
          <cell r="A21" t="str">
            <v>Газобетон</v>
          </cell>
          <cell r="C21">
            <v>1250</v>
          </cell>
        </row>
        <row r="22">
          <cell r="A22" t="str">
            <v>Гайка М16</v>
          </cell>
          <cell r="C22">
            <v>1.98</v>
          </cell>
        </row>
        <row r="23">
          <cell r="A23" t="str">
            <v>Гвозди</v>
          </cell>
          <cell r="C23">
            <v>44</v>
          </cell>
        </row>
        <row r="24">
          <cell r="A24" t="str">
            <v>Гвозди , 25мм</v>
          </cell>
          <cell r="C24">
            <v>55</v>
          </cell>
        </row>
        <row r="25">
          <cell r="A25" t="str">
            <v>Герметик</v>
          </cell>
          <cell r="C25">
            <v>198</v>
          </cell>
        </row>
        <row r="26">
          <cell r="A26" t="str">
            <v>Грунтовка ГФ-021</v>
          </cell>
          <cell r="C26">
            <v>60.96</v>
          </cell>
        </row>
        <row r="27">
          <cell r="A27" t="str">
            <v>Грунтовка СТ-17</v>
          </cell>
          <cell r="C27">
            <v>21</v>
          </cell>
        </row>
        <row r="28">
          <cell r="A28" t="str">
            <v>Дверные блоки</v>
          </cell>
          <cell r="C28">
            <v>9550</v>
          </cell>
        </row>
        <row r="29">
          <cell r="A29" t="str">
            <v>Доска 30х130</v>
          </cell>
          <cell r="C29">
            <v>3500</v>
          </cell>
        </row>
        <row r="30">
          <cell r="A30" t="str">
            <v>Доска 50х150</v>
          </cell>
          <cell r="C30">
            <v>3500</v>
          </cell>
        </row>
        <row r="31">
          <cell r="A31" t="str">
            <v>Доска 50х200</v>
          </cell>
          <cell r="C31">
            <v>3500</v>
          </cell>
        </row>
        <row r="32">
          <cell r="A32" t="str">
            <v xml:space="preserve">Капельник Карнизный Словак ,45мм </v>
          </cell>
          <cell r="C32">
            <v>25</v>
          </cell>
        </row>
        <row r="33">
          <cell r="A33" t="str">
            <v>Клей для газоблока Полирем Скк - 151</v>
          </cell>
          <cell r="C33">
            <v>2.1</v>
          </cell>
        </row>
        <row r="34">
          <cell r="A34" t="str">
            <v>Клей СТ-83</v>
          </cell>
          <cell r="C34">
            <v>8.36</v>
          </cell>
        </row>
        <row r="35">
          <cell r="A35" t="str">
            <v>Колено 45 град</v>
          </cell>
          <cell r="C35">
            <v>70.040000000000006</v>
          </cell>
        </row>
        <row r="36">
          <cell r="A36" t="str">
            <v>Контрейка 50х30</v>
          </cell>
          <cell r="C36">
            <v>10150</v>
          </cell>
        </row>
        <row r="37">
          <cell r="A37" t="str">
            <v>Крепление водосточной трубы</v>
          </cell>
          <cell r="C37">
            <v>28.02</v>
          </cell>
        </row>
        <row r="38">
          <cell r="A38" t="str">
            <v>Кронштейн желоба</v>
          </cell>
          <cell r="C38">
            <v>55.58</v>
          </cell>
        </row>
        <row r="39">
          <cell r="A39" t="str">
            <v>Круг отрезной 230 мм</v>
          </cell>
          <cell r="C39">
            <v>33</v>
          </cell>
        </row>
        <row r="40">
          <cell r="A40" t="str">
            <v>Лента клеющая К2</v>
          </cell>
          <cell r="C40">
            <v>7</v>
          </cell>
        </row>
        <row r="41">
          <cell r="A41" t="str">
            <v>Лист 5</v>
          </cell>
          <cell r="C41">
            <v>23655</v>
          </cell>
        </row>
        <row r="42">
          <cell r="A42" t="str">
            <v>Огнеобиозащита Тамак-3Н для древесины</v>
          </cell>
          <cell r="C42">
            <v>17.399999999999999</v>
          </cell>
        </row>
        <row r="43">
          <cell r="A43" t="str">
            <v>ОДНОСЛОЙНАЯ БИТУМНАЯ ЧЕРЕПИЦА "АКВАИЗОЛ" АКЦЕНТ</v>
          </cell>
          <cell r="C43">
            <v>149</v>
          </cell>
        </row>
        <row r="44">
          <cell r="A44" t="str">
            <v>Оконные блоки</v>
          </cell>
          <cell r="C44">
            <v>2800</v>
          </cell>
        </row>
        <row r="45">
          <cell r="A45" t="str">
            <v xml:space="preserve">ОСБ Европа влагостойкий 10мм </v>
          </cell>
          <cell r="C45">
            <v>265</v>
          </cell>
        </row>
        <row r="46">
          <cell r="A46" t="str">
            <v>Отвод водосточной трубы</v>
          </cell>
          <cell r="C46">
            <v>70.040000000000006</v>
          </cell>
        </row>
        <row r="47">
          <cell r="A47" t="str">
            <v>Отвод ф110</v>
          </cell>
          <cell r="C47">
            <v>41.5</v>
          </cell>
        </row>
        <row r="48">
          <cell r="A48" t="str">
            <v>Отвод ф110 *45</v>
          </cell>
        </row>
        <row r="49">
          <cell r="A49" t="str">
            <v>Панель софит перфорированная 4х0,31м белая</v>
          </cell>
          <cell r="C49">
            <v>320.64</v>
          </cell>
        </row>
        <row r="50">
          <cell r="A50" t="str">
            <v>Пена монтажная</v>
          </cell>
          <cell r="C50">
            <v>185</v>
          </cell>
        </row>
        <row r="51">
          <cell r="A51" t="str">
            <v>Пиломатериалы</v>
          </cell>
          <cell r="C51">
            <v>3200</v>
          </cell>
        </row>
        <row r="52">
          <cell r="A52" t="str">
            <v>Пленка гидробаръер</v>
          </cell>
          <cell r="C52">
            <v>720</v>
          </cell>
        </row>
        <row r="53">
          <cell r="A53" t="str">
            <v xml:space="preserve">Пленка паробаръер </v>
          </cell>
          <cell r="C53">
            <v>11.8</v>
          </cell>
        </row>
        <row r="54">
          <cell r="A54" t="str">
            <v>Пневмотрамбовка</v>
          </cell>
          <cell r="C54">
            <v>87.5</v>
          </cell>
        </row>
        <row r="55">
          <cell r="A55" t="str">
            <v>Подкладочный ковер ХММ 15м</v>
          </cell>
          <cell r="C55">
            <v>508</v>
          </cell>
        </row>
        <row r="56">
          <cell r="A56" t="str">
            <v>Праймер</v>
          </cell>
          <cell r="C56">
            <v>42</v>
          </cell>
        </row>
        <row r="57">
          <cell r="A57" t="str">
            <v>Проволока</v>
          </cell>
          <cell r="C57">
            <v>63.52</v>
          </cell>
        </row>
        <row r="58">
          <cell r="A58" t="str">
            <v>Проволока вязальная</v>
          </cell>
          <cell r="C58">
            <v>63.52</v>
          </cell>
        </row>
        <row r="59">
          <cell r="A59" t="str">
            <v>Работа крана</v>
          </cell>
          <cell r="C59">
            <v>875</v>
          </cell>
        </row>
        <row r="60">
          <cell r="A60" t="str">
            <v>Резьба М16</v>
          </cell>
          <cell r="C60">
            <v>72</v>
          </cell>
        </row>
        <row r="61">
          <cell r="A61" t="str">
            <v>Рейка 50х100</v>
          </cell>
          <cell r="C61">
            <v>10150</v>
          </cell>
        </row>
        <row r="62">
          <cell r="A62" t="str">
            <v xml:space="preserve">Рубероид РКП 350 </v>
          </cell>
          <cell r="C62">
            <v>9</v>
          </cell>
        </row>
        <row r="63">
          <cell r="A63" t="str">
            <v xml:space="preserve">Саморез </v>
          </cell>
          <cell r="C63">
            <v>0.15</v>
          </cell>
        </row>
        <row r="64">
          <cell r="A64" t="str">
            <v>Саморез по дереву 75</v>
          </cell>
          <cell r="C64">
            <v>0.42</v>
          </cell>
        </row>
        <row r="65">
          <cell r="A65" t="str">
            <v>Теплоизоляция ф110</v>
          </cell>
        </row>
        <row r="66">
          <cell r="A66" t="str">
            <v>Теплоизоляция ф50</v>
          </cell>
        </row>
        <row r="67">
          <cell r="A67" t="str">
            <v>Тройник 110х110х100 90град</v>
          </cell>
        </row>
        <row r="68">
          <cell r="A68" t="str">
            <v>Тройник 110х110х50 45град</v>
          </cell>
        </row>
        <row r="69">
          <cell r="A69" t="str">
            <v>Труба ф110 L=0,5м</v>
          </cell>
        </row>
        <row r="70">
          <cell r="A70" t="str">
            <v>Труба ф110 L=1м</v>
          </cell>
        </row>
        <row r="71">
          <cell r="A71" t="str">
            <v>Труба ф110 L=2м</v>
          </cell>
        </row>
        <row r="72">
          <cell r="A72" t="str">
            <v>Труба ф160 L=1м</v>
          </cell>
          <cell r="C72">
            <v>149.1</v>
          </cell>
        </row>
        <row r="73">
          <cell r="A73" t="str">
            <v>Труба ф50 L=0,5м</v>
          </cell>
        </row>
        <row r="74">
          <cell r="A74" t="str">
            <v>Труба ф50 L=1м</v>
          </cell>
        </row>
        <row r="75">
          <cell r="A75" t="str">
            <v>Труба ф50 L=2м</v>
          </cell>
        </row>
        <row r="76">
          <cell r="A76" t="str">
            <v>Уайт-спирит</v>
          </cell>
          <cell r="C76">
            <v>48</v>
          </cell>
        </row>
        <row r="77">
          <cell r="A77" t="str">
            <v>Угол желоба</v>
          </cell>
          <cell r="C77">
            <v>130.24</v>
          </cell>
        </row>
        <row r="78">
          <cell r="A78" t="str">
            <v>Шайба М16 по дереву</v>
          </cell>
          <cell r="C78">
            <v>5.4</v>
          </cell>
        </row>
        <row r="79">
          <cell r="A79" t="str">
            <v>Швеллер 18П</v>
          </cell>
          <cell r="C79">
            <v>25180</v>
          </cell>
        </row>
        <row r="80">
          <cell r="A80" t="str">
            <v>Швеллер 22П</v>
          </cell>
          <cell r="C80">
            <v>35530</v>
          </cell>
        </row>
        <row r="81">
          <cell r="A81" t="str">
            <v>Щебень</v>
          </cell>
          <cell r="C81">
            <v>450</v>
          </cell>
        </row>
        <row r="82">
          <cell r="A82" t="str">
            <v>Электроды</v>
          </cell>
          <cell r="C82">
            <v>48.62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66"/>
  <sheetViews>
    <sheetView tabSelected="1" topLeftCell="A22" zoomScale="85" zoomScaleNormal="85" workbookViewId="0">
      <selection activeCell="C50" sqref="C50:G50"/>
    </sheetView>
  </sheetViews>
  <sheetFormatPr defaultRowHeight="15" x14ac:dyDescent="0.25"/>
  <cols>
    <col min="3" max="3" width="59.5703125" customWidth="1"/>
    <col min="6" max="6" width="12.140625" customWidth="1"/>
    <col min="7" max="7" width="15.5703125" customWidth="1"/>
  </cols>
  <sheetData>
    <row r="3" spans="2:14" ht="36.75" customHeight="1" x14ac:dyDescent="0.25">
      <c r="B3" s="52"/>
      <c r="C3" s="52"/>
      <c r="D3" s="52"/>
      <c r="E3" s="52"/>
      <c r="F3" s="52"/>
      <c r="G3" s="52"/>
      <c r="H3" s="6"/>
      <c r="I3" s="6"/>
      <c r="J3" s="6"/>
      <c r="K3" s="6"/>
      <c r="L3" s="6"/>
      <c r="M3" s="6"/>
      <c r="N3" s="6"/>
    </row>
    <row r="4" spans="2:14" ht="15.75" x14ac:dyDescent="0.25">
      <c r="B4" s="53" t="s">
        <v>32</v>
      </c>
      <c r="C4" s="53"/>
      <c r="D4" s="53"/>
      <c r="E4" s="53"/>
      <c r="F4" s="53"/>
      <c r="G4" s="53"/>
      <c r="H4" s="6"/>
      <c r="I4" s="6"/>
      <c r="J4" s="6"/>
      <c r="K4" s="6"/>
      <c r="L4" s="6"/>
      <c r="M4" s="6"/>
      <c r="N4" s="6"/>
    </row>
    <row r="5" spans="2:14" ht="15.75" x14ac:dyDescent="0.25">
      <c r="B5" s="54"/>
      <c r="C5" s="54"/>
      <c r="D5" s="54"/>
      <c r="E5" s="54"/>
      <c r="F5" s="54"/>
      <c r="G5" s="54"/>
      <c r="H5" s="6"/>
      <c r="I5" s="6"/>
      <c r="J5" s="6"/>
      <c r="K5" s="6"/>
      <c r="L5" s="6"/>
      <c r="M5" s="6"/>
      <c r="N5" s="6"/>
    </row>
    <row r="6" spans="2:14" ht="30" customHeight="1" thickBot="1" x14ac:dyDescent="0.3">
      <c r="B6" s="7"/>
      <c r="C6" s="7"/>
      <c r="D6" s="8"/>
      <c r="E6" s="8"/>
      <c r="F6" s="9"/>
      <c r="G6" s="7"/>
      <c r="H6" s="6"/>
      <c r="I6" s="6"/>
      <c r="J6" s="6"/>
      <c r="K6" s="6"/>
      <c r="L6" s="6"/>
      <c r="M6" s="6"/>
      <c r="N6" s="6"/>
    </row>
    <row r="7" spans="2:14" ht="6" customHeight="1" x14ac:dyDescent="0.25">
      <c r="B7" s="55" t="s">
        <v>13</v>
      </c>
      <c r="C7" s="57" t="s">
        <v>0</v>
      </c>
      <c r="D7" s="59" t="s">
        <v>14</v>
      </c>
      <c r="E7" s="61" t="s">
        <v>15</v>
      </c>
      <c r="F7" s="63" t="s">
        <v>35</v>
      </c>
      <c r="G7" s="66" t="s">
        <v>36</v>
      </c>
      <c r="H7" s="6"/>
      <c r="I7" s="6"/>
      <c r="J7" s="6"/>
      <c r="K7" s="6"/>
      <c r="L7" s="6"/>
      <c r="M7" s="6"/>
      <c r="N7" s="6"/>
    </row>
    <row r="8" spans="2:14" ht="30" customHeight="1" thickBot="1" x14ac:dyDescent="0.3">
      <c r="B8" s="56"/>
      <c r="C8" s="58"/>
      <c r="D8" s="60"/>
      <c r="E8" s="62"/>
      <c r="F8" s="64"/>
      <c r="G8" s="67"/>
      <c r="H8" s="6"/>
      <c r="I8" s="6"/>
      <c r="J8" s="6"/>
      <c r="K8" s="6"/>
      <c r="L8" s="6"/>
      <c r="M8" s="6"/>
      <c r="N8" s="6"/>
    </row>
    <row r="9" spans="2:14" ht="30" hidden="1" customHeight="1" thickBot="1" x14ac:dyDescent="0.3">
      <c r="B9" s="56"/>
      <c r="C9" s="58"/>
      <c r="D9" s="60"/>
      <c r="E9" s="62"/>
      <c r="F9" s="65"/>
      <c r="G9" s="68"/>
      <c r="H9" s="6"/>
      <c r="I9" s="6"/>
      <c r="J9" s="6"/>
      <c r="K9" s="6"/>
      <c r="L9" s="6"/>
      <c r="M9" s="6"/>
      <c r="N9" s="6"/>
    </row>
    <row r="10" spans="2:14" ht="22.5" customHeight="1" x14ac:dyDescent="0.25">
      <c r="B10" s="10"/>
      <c r="C10" s="11" t="s">
        <v>16</v>
      </c>
      <c r="D10" s="12"/>
      <c r="E10" s="12"/>
      <c r="F10" s="12"/>
      <c r="G10" s="13"/>
      <c r="H10" s="6"/>
      <c r="I10" s="6"/>
      <c r="J10" s="6"/>
      <c r="K10" s="6"/>
      <c r="L10" s="6"/>
      <c r="M10" s="6"/>
      <c r="N10" s="6"/>
    </row>
    <row r="11" spans="2:14" ht="15" customHeight="1" x14ac:dyDescent="0.25">
      <c r="B11" s="32"/>
      <c r="C11" s="14" t="s">
        <v>1</v>
      </c>
      <c r="D11" s="15"/>
      <c r="E11" s="33"/>
      <c r="F11" s="34"/>
      <c r="G11" s="16"/>
      <c r="H11" s="6"/>
      <c r="I11" s="6"/>
      <c r="J11" s="6"/>
      <c r="K11" s="6"/>
      <c r="L11" s="6"/>
      <c r="M11" s="6"/>
      <c r="N11" s="6"/>
    </row>
    <row r="12" spans="2:14" ht="20.25" customHeight="1" x14ac:dyDescent="0.25">
      <c r="B12" s="32">
        <v>1</v>
      </c>
      <c r="C12" s="36" t="s">
        <v>2</v>
      </c>
      <c r="D12" s="37" t="s">
        <v>17</v>
      </c>
      <c r="E12" s="38">
        <v>185</v>
      </c>
      <c r="F12" s="69">
        <v>68</v>
      </c>
      <c r="G12" s="70">
        <f>E12*F12</f>
        <v>12580</v>
      </c>
      <c r="H12" s="6"/>
      <c r="I12" s="6"/>
      <c r="J12" s="6"/>
      <c r="K12" s="6"/>
      <c r="L12" s="6"/>
      <c r="M12" s="6"/>
      <c r="N12" s="6"/>
    </row>
    <row r="13" spans="2:14" ht="18" customHeight="1" x14ac:dyDescent="0.25">
      <c r="B13" s="32">
        <v>2</v>
      </c>
      <c r="C13" s="36" t="s">
        <v>18</v>
      </c>
      <c r="D13" s="37" t="s">
        <v>19</v>
      </c>
      <c r="E13" s="38">
        <v>148</v>
      </c>
      <c r="F13" s="69">
        <v>20</v>
      </c>
      <c r="G13" s="70">
        <f>E13*F13</f>
        <v>2960</v>
      </c>
      <c r="H13" s="6"/>
      <c r="I13" s="6"/>
      <c r="J13" s="6"/>
      <c r="K13" s="6"/>
      <c r="L13" s="6"/>
      <c r="M13" s="6"/>
      <c r="N13" s="6"/>
    </row>
    <row r="14" spans="2:14" ht="45.75" customHeight="1" x14ac:dyDescent="0.25">
      <c r="B14" s="32">
        <v>3</v>
      </c>
      <c r="C14" s="36" t="s">
        <v>21</v>
      </c>
      <c r="D14" s="37" t="s">
        <v>17</v>
      </c>
      <c r="E14" s="38">
        <v>185</v>
      </c>
      <c r="F14" s="69">
        <v>432</v>
      </c>
      <c r="G14" s="70">
        <f>E14*F14</f>
        <v>79920</v>
      </c>
      <c r="H14" s="6"/>
      <c r="I14" s="6"/>
      <c r="J14" s="6"/>
      <c r="K14" s="6"/>
      <c r="L14" s="6"/>
      <c r="M14" s="6"/>
      <c r="N14" s="6"/>
    </row>
    <row r="15" spans="2:14" ht="18" customHeight="1" x14ac:dyDescent="0.25">
      <c r="B15" s="32"/>
      <c r="C15" s="17" t="s">
        <v>22</v>
      </c>
      <c r="D15" s="15"/>
      <c r="E15" s="33"/>
      <c r="F15" s="34"/>
      <c r="G15" s="16"/>
      <c r="H15" s="6"/>
      <c r="I15" s="6"/>
      <c r="J15" s="6"/>
      <c r="K15" s="6"/>
      <c r="L15" s="6"/>
      <c r="M15" s="6"/>
      <c r="N15" s="6"/>
    </row>
    <row r="16" spans="2:14" ht="30" customHeight="1" x14ac:dyDescent="0.25">
      <c r="B16" s="32">
        <v>4</v>
      </c>
      <c r="C16" s="39" t="s">
        <v>33</v>
      </c>
      <c r="D16" s="40" t="s">
        <v>19</v>
      </c>
      <c r="E16" s="41">
        <v>116.6</v>
      </c>
      <c r="F16" s="69">
        <v>336</v>
      </c>
      <c r="G16" s="70">
        <f t="shared" ref="G16:G23" si="0">E16*F16</f>
        <v>39177.599999999999</v>
      </c>
      <c r="H16" s="6"/>
      <c r="I16" s="6"/>
      <c r="J16" s="6"/>
      <c r="K16" s="6"/>
      <c r="L16" s="6"/>
      <c r="M16" s="6"/>
      <c r="N16" s="6"/>
    </row>
    <row r="17" spans="2:14" ht="16.5" customHeight="1" x14ac:dyDescent="0.25">
      <c r="B17" s="32">
        <v>5</v>
      </c>
      <c r="C17" s="39" t="s">
        <v>3</v>
      </c>
      <c r="D17" s="40" t="s">
        <v>19</v>
      </c>
      <c r="E17" s="41">
        <v>23.2</v>
      </c>
      <c r="F17" s="69">
        <v>20</v>
      </c>
      <c r="G17" s="70">
        <f t="shared" si="0"/>
        <v>464</v>
      </c>
      <c r="H17" s="6"/>
      <c r="I17" s="6"/>
      <c r="J17" s="6"/>
      <c r="K17" s="6"/>
      <c r="L17" s="6"/>
      <c r="M17" s="6"/>
      <c r="N17" s="6"/>
    </row>
    <row r="18" spans="2:14" ht="15.75" customHeight="1" x14ac:dyDescent="0.25">
      <c r="B18" s="32">
        <v>6</v>
      </c>
      <c r="C18" s="39" t="s">
        <v>23</v>
      </c>
      <c r="D18" s="40" t="s">
        <v>19</v>
      </c>
      <c r="E18" s="41">
        <v>116.6</v>
      </c>
      <c r="F18" s="69">
        <v>80</v>
      </c>
      <c r="G18" s="70">
        <f t="shared" si="0"/>
        <v>9328</v>
      </c>
      <c r="H18" s="6"/>
      <c r="I18" s="6"/>
      <c r="J18" s="6"/>
      <c r="K18" s="6"/>
      <c r="L18" s="6"/>
      <c r="M18" s="6"/>
      <c r="N18" s="6"/>
    </row>
    <row r="19" spans="2:14" ht="33.75" customHeight="1" x14ac:dyDescent="0.25">
      <c r="B19" s="32">
        <v>7</v>
      </c>
      <c r="C19" s="39" t="s">
        <v>24</v>
      </c>
      <c r="D19" s="40" t="s">
        <v>20</v>
      </c>
      <c r="E19" s="41">
        <v>116.6</v>
      </c>
      <c r="F19" s="69">
        <v>68</v>
      </c>
      <c r="G19" s="70">
        <f t="shared" si="0"/>
        <v>7928.7999999999993</v>
      </c>
      <c r="H19" s="6"/>
      <c r="I19" s="6"/>
      <c r="J19" s="6"/>
      <c r="K19" s="6"/>
      <c r="L19" s="6"/>
      <c r="M19" s="6"/>
      <c r="N19" s="6"/>
    </row>
    <row r="20" spans="2:14" ht="47.25" x14ac:dyDescent="0.25">
      <c r="B20" s="32">
        <v>8</v>
      </c>
      <c r="C20" s="39" t="s">
        <v>25</v>
      </c>
      <c r="D20" s="40" t="s">
        <v>26</v>
      </c>
      <c r="E20" s="41">
        <v>4</v>
      </c>
      <c r="F20" s="69">
        <v>960</v>
      </c>
      <c r="G20" s="70">
        <f t="shared" si="0"/>
        <v>3840</v>
      </c>
      <c r="H20" s="6"/>
      <c r="I20" s="6"/>
      <c r="J20" s="6"/>
      <c r="K20" s="6"/>
      <c r="L20" s="6"/>
      <c r="M20" s="6"/>
      <c r="N20" s="6"/>
    </row>
    <row r="21" spans="2:14" ht="15.75" x14ac:dyDescent="0.25">
      <c r="B21" s="32">
        <v>9</v>
      </c>
      <c r="C21" s="39" t="s">
        <v>5</v>
      </c>
      <c r="D21" s="40" t="s">
        <v>26</v>
      </c>
      <c r="E21" s="41">
        <v>4</v>
      </c>
      <c r="F21" s="69">
        <v>400</v>
      </c>
      <c r="G21" s="70">
        <f t="shared" si="0"/>
        <v>1600</v>
      </c>
      <c r="H21" s="6"/>
      <c r="I21" s="6"/>
      <c r="J21" s="6"/>
      <c r="K21" s="6"/>
      <c r="L21" s="6"/>
      <c r="M21" s="6"/>
      <c r="N21" s="6"/>
    </row>
    <row r="22" spans="2:14" ht="31.5" x14ac:dyDescent="0.25">
      <c r="B22" s="32">
        <v>10</v>
      </c>
      <c r="C22" s="39" t="s">
        <v>11</v>
      </c>
      <c r="D22" s="40" t="s">
        <v>19</v>
      </c>
      <c r="E22" s="41">
        <v>362.15</v>
      </c>
      <c r="F22" s="69">
        <v>80</v>
      </c>
      <c r="G22" s="70">
        <f t="shared" si="0"/>
        <v>28972</v>
      </c>
      <c r="H22" s="6"/>
      <c r="I22" s="6"/>
      <c r="J22" s="6"/>
      <c r="K22" s="6"/>
      <c r="L22" s="6"/>
      <c r="M22" s="6"/>
      <c r="N22" s="6"/>
    </row>
    <row r="23" spans="2:14" ht="31.5" x14ac:dyDescent="0.25">
      <c r="B23" s="32">
        <v>11</v>
      </c>
      <c r="C23" s="39" t="s">
        <v>12</v>
      </c>
      <c r="D23" s="40" t="s">
        <v>19</v>
      </c>
      <c r="E23" s="41">
        <v>100</v>
      </c>
      <c r="F23" s="69">
        <v>35</v>
      </c>
      <c r="G23" s="70">
        <f t="shared" si="0"/>
        <v>3500</v>
      </c>
      <c r="H23" s="6"/>
      <c r="I23" s="6"/>
      <c r="J23" s="6"/>
      <c r="K23" s="6"/>
      <c r="L23" s="6"/>
      <c r="M23" s="6"/>
      <c r="N23" s="6"/>
    </row>
    <row r="24" spans="2:14" ht="15.75" x14ac:dyDescent="0.25">
      <c r="B24" s="32"/>
      <c r="C24" s="18" t="s">
        <v>6</v>
      </c>
      <c r="D24" s="15"/>
      <c r="E24" s="33"/>
      <c r="F24" s="34"/>
      <c r="G24" s="16"/>
      <c r="H24" s="6"/>
      <c r="I24" s="6"/>
      <c r="J24" s="6"/>
      <c r="K24" s="6"/>
      <c r="L24" s="6"/>
      <c r="M24" s="6"/>
      <c r="N24" s="6"/>
    </row>
    <row r="25" spans="2:14" ht="15.75" x14ac:dyDescent="0.25">
      <c r="B25" s="32"/>
      <c r="C25" s="19" t="s">
        <v>27</v>
      </c>
      <c r="D25" s="15"/>
      <c r="E25" s="33"/>
      <c r="F25" s="34"/>
      <c r="G25" s="16"/>
      <c r="H25" s="6"/>
      <c r="I25" s="6"/>
      <c r="J25" s="6"/>
      <c r="K25" s="6"/>
      <c r="L25" s="6"/>
      <c r="M25" s="6"/>
      <c r="N25" s="6"/>
    </row>
    <row r="26" spans="2:14" ht="15.75" x14ac:dyDescent="0.25">
      <c r="B26" s="32">
        <v>12</v>
      </c>
      <c r="C26" s="42" t="s">
        <v>7</v>
      </c>
      <c r="D26" s="40" t="s">
        <v>17</v>
      </c>
      <c r="E26" s="41">
        <v>89.55</v>
      </c>
      <c r="F26" s="69">
        <v>68</v>
      </c>
      <c r="G26" s="70">
        <f>E26*F26</f>
        <v>6089.4</v>
      </c>
      <c r="H26" s="6"/>
      <c r="I26" s="6"/>
      <c r="J26" s="6"/>
      <c r="K26" s="6"/>
      <c r="L26" s="6"/>
      <c r="M26" s="6"/>
      <c r="N26" s="6"/>
    </row>
    <row r="27" spans="2:14" ht="31.5" x14ac:dyDescent="0.25">
      <c r="B27" s="32">
        <v>13</v>
      </c>
      <c r="C27" s="42" t="s">
        <v>34</v>
      </c>
      <c r="D27" s="40" t="s">
        <v>17</v>
      </c>
      <c r="E27" s="41">
        <v>89.55</v>
      </c>
      <c r="F27" s="69">
        <v>480</v>
      </c>
      <c r="G27" s="70">
        <f>E27*F27</f>
        <v>42984</v>
      </c>
      <c r="H27" s="6"/>
      <c r="I27" s="6"/>
      <c r="J27" s="6"/>
      <c r="K27" s="6"/>
      <c r="L27" s="6"/>
      <c r="M27" s="6"/>
      <c r="N27" s="6"/>
    </row>
    <row r="28" spans="2:14" ht="15.75" x14ac:dyDescent="0.25">
      <c r="B28" s="32">
        <v>14</v>
      </c>
      <c r="C28" s="42" t="s">
        <v>4</v>
      </c>
      <c r="D28" s="40" t="s">
        <v>17</v>
      </c>
      <c r="E28" s="41">
        <v>89.55</v>
      </c>
      <c r="F28" s="69">
        <v>80</v>
      </c>
      <c r="G28" s="70">
        <f>E28*F28</f>
        <v>7164</v>
      </c>
      <c r="H28" s="6"/>
      <c r="I28" s="6"/>
      <c r="J28" s="6"/>
      <c r="K28" s="6"/>
      <c r="L28" s="6"/>
      <c r="M28" s="6"/>
      <c r="N28" s="6"/>
    </row>
    <row r="29" spans="2:14" ht="31.5" x14ac:dyDescent="0.25">
      <c r="B29" s="32">
        <v>15</v>
      </c>
      <c r="C29" s="42" t="s">
        <v>11</v>
      </c>
      <c r="D29" s="40" t="s">
        <v>19</v>
      </c>
      <c r="E29" s="43">
        <v>161.19</v>
      </c>
      <c r="F29" s="69">
        <v>80</v>
      </c>
      <c r="G29" s="70">
        <f>E29*F29</f>
        <v>12895.2</v>
      </c>
      <c r="H29" s="6"/>
      <c r="I29" s="6"/>
      <c r="J29" s="6"/>
      <c r="K29" s="6"/>
      <c r="L29" s="6"/>
      <c r="M29" s="6"/>
      <c r="N29" s="6"/>
    </row>
    <row r="30" spans="2:14" ht="15.75" x14ac:dyDescent="0.25">
      <c r="B30" s="32"/>
      <c r="C30" s="20" t="s">
        <v>8</v>
      </c>
      <c r="D30" s="15"/>
      <c r="E30" s="35"/>
      <c r="F30" s="34"/>
      <c r="G30" s="16"/>
      <c r="H30" s="6"/>
      <c r="I30" s="6"/>
      <c r="J30" s="6"/>
      <c r="K30" s="6"/>
      <c r="L30" s="6"/>
      <c r="M30" s="6"/>
      <c r="N30" s="6"/>
    </row>
    <row r="31" spans="2:14" ht="15.75" x14ac:dyDescent="0.25">
      <c r="B31" s="32">
        <v>16</v>
      </c>
      <c r="C31" s="42" t="s">
        <v>7</v>
      </c>
      <c r="D31" s="40" t="s">
        <v>17</v>
      </c>
      <c r="E31" s="43">
        <v>22.36</v>
      </c>
      <c r="F31" s="69">
        <v>68</v>
      </c>
      <c r="G31" s="70">
        <f>E31*F31</f>
        <v>1520.48</v>
      </c>
      <c r="H31" s="6"/>
      <c r="I31" s="6"/>
      <c r="J31" s="6"/>
      <c r="K31" s="6"/>
      <c r="L31" s="6"/>
      <c r="M31" s="6"/>
      <c r="N31" s="6"/>
    </row>
    <row r="32" spans="2:14" ht="31.5" x14ac:dyDescent="0.25">
      <c r="B32" s="32">
        <v>17</v>
      </c>
      <c r="C32" s="42" t="s">
        <v>34</v>
      </c>
      <c r="D32" s="40" t="s">
        <v>17</v>
      </c>
      <c r="E32" s="41">
        <v>22.36</v>
      </c>
      <c r="F32" s="69">
        <v>480</v>
      </c>
      <c r="G32" s="70">
        <f>E32*F32</f>
        <v>10732.8</v>
      </c>
      <c r="H32" s="6"/>
      <c r="I32" s="6"/>
      <c r="J32" s="6"/>
      <c r="K32" s="6"/>
      <c r="L32" s="6"/>
      <c r="M32" s="6"/>
      <c r="N32" s="6"/>
    </row>
    <row r="33" spans="2:14" ht="15.75" x14ac:dyDescent="0.25">
      <c r="B33" s="32">
        <v>18</v>
      </c>
      <c r="C33" s="42" t="s">
        <v>4</v>
      </c>
      <c r="D33" s="40" t="s">
        <v>17</v>
      </c>
      <c r="E33" s="41">
        <v>22.36</v>
      </c>
      <c r="F33" s="69">
        <v>80</v>
      </c>
      <c r="G33" s="70">
        <f>E33*F33</f>
        <v>1788.8</v>
      </c>
      <c r="H33" s="6"/>
      <c r="I33" s="6"/>
      <c r="J33" s="6"/>
      <c r="K33" s="6"/>
      <c r="L33" s="6"/>
      <c r="M33" s="6"/>
      <c r="N33" s="6"/>
    </row>
    <row r="34" spans="2:14" ht="31.5" x14ac:dyDescent="0.25">
      <c r="B34" s="32">
        <v>19</v>
      </c>
      <c r="C34" s="42" t="s">
        <v>28</v>
      </c>
      <c r="D34" s="40" t="s">
        <v>17</v>
      </c>
      <c r="E34" s="41">
        <v>22.36</v>
      </c>
      <c r="F34" s="69">
        <v>84</v>
      </c>
      <c r="G34" s="70">
        <f>E34*F34</f>
        <v>1878.24</v>
      </c>
      <c r="H34" s="6"/>
      <c r="I34" s="6"/>
      <c r="J34" s="6"/>
      <c r="K34" s="6"/>
      <c r="L34" s="6"/>
      <c r="M34" s="6"/>
      <c r="N34" s="6"/>
    </row>
    <row r="35" spans="2:14" ht="31.5" x14ac:dyDescent="0.25">
      <c r="B35" s="32">
        <v>20</v>
      </c>
      <c r="C35" s="42" t="s">
        <v>11</v>
      </c>
      <c r="D35" s="40" t="s">
        <v>19</v>
      </c>
      <c r="E35" s="43">
        <f>E34*1.8</f>
        <v>40.247999999999998</v>
      </c>
      <c r="F35" s="69">
        <v>80</v>
      </c>
      <c r="G35" s="70">
        <f>E35*F35</f>
        <v>3219.8399999999997</v>
      </c>
      <c r="H35" s="6"/>
      <c r="I35" s="6"/>
      <c r="J35" s="6"/>
      <c r="K35" s="6"/>
      <c r="L35" s="6"/>
      <c r="M35" s="6"/>
      <c r="N35" s="6"/>
    </row>
    <row r="36" spans="2:14" ht="15.75" x14ac:dyDescent="0.25">
      <c r="B36" s="32"/>
      <c r="C36" s="21" t="s">
        <v>29</v>
      </c>
      <c r="D36" s="15"/>
      <c r="E36" s="35"/>
      <c r="F36" s="34"/>
      <c r="G36" s="16"/>
      <c r="H36" s="6"/>
      <c r="I36" s="6"/>
      <c r="J36" s="6"/>
      <c r="K36" s="6"/>
      <c r="L36" s="6"/>
      <c r="M36" s="6"/>
      <c r="N36" s="6"/>
    </row>
    <row r="37" spans="2:14" ht="15.75" x14ac:dyDescent="0.25">
      <c r="B37" s="32">
        <v>21</v>
      </c>
      <c r="C37" s="42" t="s">
        <v>7</v>
      </c>
      <c r="D37" s="40" t="s">
        <v>17</v>
      </c>
      <c r="E37" s="43">
        <v>36.33</v>
      </c>
      <c r="F37" s="69">
        <v>68</v>
      </c>
      <c r="G37" s="70">
        <f>E37*F37</f>
        <v>2470.44</v>
      </c>
      <c r="H37" s="6"/>
      <c r="I37" s="6"/>
      <c r="J37" s="6"/>
      <c r="K37" s="6"/>
      <c r="L37" s="6"/>
      <c r="M37" s="6"/>
      <c r="N37" s="6"/>
    </row>
    <row r="38" spans="2:14" ht="31.5" x14ac:dyDescent="0.25">
      <c r="B38" s="32">
        <v>22</v>
      </c>
      <c r="C38" s="42" t="s">
        <v>34</v>
      </c>
      <c r="D38" s="40" t="s">
        <v>17</v>
      </c>
      <c r="E38" s="41">
        <v>36.33</v>
      </c>
      <c r="F38" s="69">
        <v>480</v>
      </c>
      <c r="G38" s="70">
        <f>E38*F38</f>
        <v>17438.399999999998</v>
      </c>
      <c r="H38" s="6"/>
      <c r="I38" s="6"/>
      <c r="J38" s="6"/>
      <c r="K38" s="6"/>
      <c r="L38" s="6"/>
      <c r="M38" s="6"/>
      <c r="N38" s="6"/>
    </row>
    <row r="39" spans="2:14" ht="15.75" x14ac:dyDescent="0.25">
      <c r="B39" s="32">
        <v>23</v>
      </c>
      <c r="C39" s="42" t="s">
        <v>4</v>
      </c>
      <c r="D39" s="40" t="s">
        <v>17</v>
      </c>
      <c r="E39" s="41">
        <v>36.33</v>
      </c>
      <c r="F39" s="69">
        <v>80</v>
      </c>
      <c r="G39" s="70">
        <f>E39*F39</f>
        <v>2906.3999999999996</v>
      </c>
      <c r="H39" s="6"/>
      <c r="I39" s="6"/>
      <c r="J39" s="6"/>
      <c r="K39" s="6"/>
      <c r="L39" s="6"/>
      <c r="M39" s="6"/>
      <c r="N39" s="6"/>
    </row>
    <row r="40" spans="2:14" ht="31.5" x14ac:dyDescent="0.25">
      <c r="B40" s="32">
        <v>24</v>
      </c>
      <c r="C40" s="42" t="s">
        <v>11</v>
      </c>
      <c r="D40" s="40" t="s">
        <v>19</v>
      </c>
      <c r="E40" s="43">
        <f>E39*1.8</f>
        <v>65.394000000000005</v>
      </c>
      <c r="F40" s="69">
        <v>80</v>
      </c>
      <c r="G40" s="70">
        <f>E40*F40</f>
        <v>5231.5200000000004</v>
      </c>
      <c r="H40" s="6"/>
      <c r="I40" s="6"/>
      <c r="J40" s="6"/>
      <c r="K40" s="6"/>
      <c r="L40" s="6"/>
      <c r="M40" s="6"/>
      <c r="N40" s="6"/>
    </row>
    <row r="41" spans="2:14" ht="15.75" x14ac:dyDescent="0.25">
      <c r="B41" s="32"/>
      <c r="C41" s="21" t="s">
        <v>9</v>
      </c>
      <c r="D41" s="15"/>
      <c r="E41" s="35"/>
      <c r="F41" s="34"/>
      <c r="G41" s="16"/>
      <c r="H41" s="6"/>
      <c r="I41" s="6"/>
      <c r="J41" s="6"/>
      <c r="K41" s="6"/>
      <c r="L41" s="6"/>
      <c r="M41" s="6"/>
      <c r="N41" s="6"/>
    </row>
    <row r="42" spans="2:14" ht="31.5" x14ac:dyDescent="0.25">
      <c r="B42" s="32">
        <v>25</v>
      </c>
      <c r="C42" s="42" t="s">
        <v>30</v>
      </c>
      <c r="D42" s="40" t="s">
        <v>17</v>
      </c>
      <c r="E42" s="43">
        <v>54.82</v>
      </c>
      <c r="F42" s="69">
        <v>84</v>
      </c>
      <c r="G42" s="70">
        <f>E42*F42</f>
        <v>4604.88</v>
      </c>
      <c r="H42" s="6"/>
      <c r="I42" s="6"/>
      <c r="J42" s="6"/>
      <c r="K42" s="6"/>
      <c r="L42" s="6"/>
      <c r="M42" s="6"/>
      <c r="N42" s="6"/>
    </row>
    <row r="43" spans="2:14" ht="31.5" x14ac:dyDescent="0.25">
      <c r="B43" s="32">
        <v>26</v>
      </c>
      <c r="C43" s="42" t="s">
        <v>10</v>
      </c>
      <c r="D43" s="40" t="s">
        <v>19</v>
      </c>
      <c r="E43" s="43">
        <v>80</v>
      </c>
      <c r="F43" s="69">
        <v>35</v>
      </c>
      <c r="G43" s="70">
        <f>E43*F43</f>
        <v>2800</v>
      </c>
      <c r="H43" s="6"/>
      <c r="I43" s="6"/>
      <c r="J43" s="6"/>
      <c r="K43" s="6"/>
      <c r="L43" s="6"/>
      <c r="M43" s="6"/>
      <c r="N43" s="6"/>
    </row>
    <row r="44" spans="2:14" ht="16.5" thickBot="1" x14ac:dyDescent="0.3">
      <c r="B44" s="32">
        <v>27</v>
      </c>
      <c r="C44" s="44" t="s">
        <v>3</v>
      </c>
      <c r="D44" s="40" t="s">
        <v>19</v>
      </c>
      <c r="E44" s="43">
        <v>100</v>
      </c>
      <c r="F44" s="69">
        <v>20</v>
      </c>
      <c r="G44" s="70">
        <f>E44*F44</f>
        <v>2000</v>
      </c>
      <c r="H44" s="6"/>
      <c r="I44" s="6"/>
      <c r="J44" s="6"/>
      <c r="K44" s="6"/>
      <c r="L44" s="6"/>
      <c r="M44" s="6"/>
      <c r="N44" s="6"/>
    </row>
    <row r="45" spans="2:14" ht="16.5" thickBot="1" x14ac:dyDescent="0.3">
      <c r="B45" s="71"/>
      <c r="C45" s="72" t="s">
        <v>31</v>
      </c>
      <c r="D45" s="73"/>
      <c r="E45" s="74"/>
      <c r="F45" s="75"/>
      <c r="G45" s="76">
        <f>SUM(G11:G44)</f>
        <v>315994.8000000001</v>
      </c>
      <c r="H45" s="6"/>
      <c r="I45" s="6"/>
      <c r="J45" s="6"/>
      <c r="K45" s="6"/>
      <c r="L45" s="6"/>
      <c r="M45" s="6"/>
      <c r="N45" s="6"/>
    </row>
    <row r="46" spans="2:14" ht="15.75" thickBot="1" x14ac:dyDescent="0.3">
      <c r="B46" s="22"/>
      <c r="C46" s="23"/>
      <c r="D46" s="22"/>
      <c r="E46" s="22"/>
      <c r="F46" s="51"/>
      <c r="G46" s="51"/>
      <c r="H46" s="6"/>
      <c r="I46" s="6"/>
      <c r="J46" s="6"/>
      <c r="K46" s="6"/>
      <c r="L46" s="6"/>
      <c r="M46" s="6"/>
      <c r="N46" s="6"/>
    </row>
    <row r="47" spans="2:14" ht="15.75" thickBot="1" x14ac:dyDescent="0.3">
      <c r="B47" s="1"/>
      <c r="C47" s="1"/>
      <c r="D47" s="2"/>
      <c r="E47" s="3"/>
      <c r="F47" s="4"/>
      <c r="G47" s="4"/>
      <c r="H47" s="6"/>
      <c r="I47" s="6"/>
      <c r="J47" s="6"/>
      <c r="K47" s="6"/>
      <c r="L47" s="6"/>
      <c r="M47" s="6"/>
      <c r="N47" s="6"/>
    </row>
    <row r="48" spans="2:14" x14ac:dyDescent="0.25">
      <c r="B48" s="5"/>
      <c r="C48" s="47"/>
      <c r="D48" s="47"/>
      <c r="E48" s="47"/>
      <c r="F48" s="47"/>
      <c r="G48" s="47"/>
      <c r="H48" s="6"/>
      <c r="I48" s="6"/>
      <c r="J48" s="6"/>
      <c r="K48" s="6"/>
      <c r="L48" s="6"/>
      <c r="M48" s="6"/>
      <c r="N48" s="6"/>
    </row>
    <row r="49" spans="2:14" x14ac:dyDescent="0.25">
      <c r="B49" s="5"/>
      <c r="C49" s="47"/>
      <c r="D49" s="47"/>
      <c r="E49" s="47"/>
      <c r="F49" s="47"/>
      <c r="G49" s="47"/>
      <c r="H49" s="6"/>
      <c r="I49" s="6"/>
      <c r="J49" s="6"/>
      <c r="K49" s="6"/>
      <c r="L49" s="6"/>
      <c r="M49" s="6"/>
      <c r="N49" s="6"/>
    </row>
    <row r="50" spans="2:14" x14ac:dyDescent="0.25">
      <c r="B50" s="5"/>
      <c r="C50" s="48"/>
      <c r="D50" s="48"/>
      <c r="E50" s="48"/>
      <c r="F50" s="48"/>
      <c r="G50" s="48"/>
      <c r="H50" s="6"/>
      <c r="I50" s="6"/>
      <c r="J50" s="6"/>
      <c r="K50" s="6"/>
      <c r="L50" s="6"/>
      <c r="M50" s="6"/>
      <c r="N50" s="6"/>
    </row>
    <row r="51" spans="2:14" ht="15.75" x14ac:dyDescent="0.25">
      <c r="B51" s="6"/>
      <c r="C51" s="24"/>
      <c r="D51" s="25"/>
      <c r="E51" s="25"/>
      <c r="F51" s="27"/>
      <c r="G51" s="26"/>
      <c r="H51" s="6"/>
      <c r="I51" s="6"/>
      <c r="J51" s="6"/>
      <c r="K51" s="6"/>
      <c r="L51" s="6"/>
      <c r="M51" s="6"/>
      <c r="N51" s="6"/>
    </row>
    <row r="52" spans="2:14" ht="15.75" x14ac:dyDescent="0.25">
      <c r="B52" s="6"/>
      <c r="C52" s="24"/>
      <c r="D52" s="25"/>
      <c r="E52" s="25"/>
      <c r="F52" s="27"/>
      <c r="G52" s="26"/>
      <c r="H52" s="6"/>
      <c r="I52" s="6"/>
      <c r="J52" s="6"/>
      <c r="K52" s="6"/>
      <c r="L52" s="6"/>
      <c r="M52" s="6"/>
      <c r="N52" s="6"/>
    </row>
    <row r="53" spans="2:14" ht="15.75" x14ac:dyDescent="0.25">
      <c r="B53" s="6"/>
      <c r="C53" s="1"/>
      <c r="D53" s="28"/>
      <c r="E53" s="28"/>
      <c r="F53" s="30"/>
      <c r="G53" s="29"/>
      <c r="H53" s="6"/>
      <c r="I53" s="6"/>
      <c r="J53" s="6"/>
      <c r="K53" s="6"/>
      <c r="L53" s="6"/>
      <c r="M53" s="6"/>
      <c r="N53" s="6"/>
    </row>
    <row r="54" spans="2:14" x14ac:dyDescent="0.25">
      <c r="B54" s="6"/>
      <c r="C54" s="49"/>
      <c r="D54" s="50"/>
      <c r="E54" s="50"/>
      <c r="F54" s="50"/>
      <c r="G54" s="50"/>
      <c r="H54" s="6"/>
      <c r="I54" s="6"/>
      <c r="J54" s="6"/>
      <c r="K54" s="6"/>
      <c r="L54" s="6"/>
      <c r="M54" s="6"/>
      <c r="N54" s="6"/>
    </row>
    <row r="55" spans="2:14" x14ac:dyDescent="0.25">
      <c r="B55" s="6"/>
      <c r="C55" s="49"/>
      <c r="D55" s="49"/>
      <c r="E55" s="49"/>
      <c r="F55" s="49"/>
      <c r="G55" s="49"/>
      <c r="H55" s="6"/>
      <c r="I55" s="6"/>
      <c r="J55" s="6"/>
      <c r="K55" s="6"/>
      <c r="L55" s="6"/>
      <c r="M55" s="6"/>
      <c r="N55" s="6"/>
    </row>
    <row r="56" spans="2:14" x14ac:dyDescent="0.25">
      <c r="B56" s="6"/>
      <c r="C56" s="49"/>
      <c r="D56" s="49"/>
      <c r="E56" s="49"/>
      <c r="F56" s="49"/>
      <c r="G56" s="49"/>
      <c r="H56" s="6"/>
      <c r="I56" s="6"/>
      <c r="J56" s="6"/>
      <c r="K56" s="6"/>
      <c r="L56" s="6"/>
      <c r="M56" s="6"/>
      <c r="N56" s="6"/>
    </row>
    <row r="57" spans="2:14" x14ac:dyDescent="0.25">
      <c r="B57" s="6"/>
      <c r="C57" s="49"/>
      <c r="D57" s="49"/>
      <c r="E57" s="49"/>
      <c r="F57" s="49"/>
      <c r="G57" s="49"/>
      <c r="H57" s="6"/>
      <c r="I57" s="6"/>
      <c r="J57" s="6"/>
      <c r="K57" s="6"/>
      <c r="L57" s="6"/>
      <c r="M57" s="6"/>
      <c r="N57" s="6"/>
    </row>
    <row r="58" spans="2:14" x14ac:dyDescent="0.25">
      <c r="B58" s="6"/>
      <c r="C58" s="49"/>
      <c r="D58" s="49"/>
      <c r="E58" s="49"/>
      <c r="F58" s="31"/>
      <c r="G58" s="31"/>
      <c r="H58" s="6"/>
      <c r="I58" s="6"/>
      <c r="J58" s="6"/>
      <c r="K58" s="6"/>
      <c r="L58" s="6"/>
      <c r="M58" s="6"/>
      <c r="N58" s="6"/>
    </row>
    <row r="59" spans="2:14" x14ac:dyDescent="0.25">
      <c r="B59" s="6"/>
      <c r="C59" s="46"/>
      <c r="D59" s="46"/>
      <c r="E59" s="46"/>
      <c r="F59" s="46"/>
      <c r="G59" s="46"/>
      <c r="H59" s="6"/>
      <c r="I59" s="6"/>
      <c r="J59" s="6"/>
      <c r="K59" s="6"/>
      <c r="L59" s="6"/>
      <c r="M59" s="6"/>
      <c r="N59" s="6"/>
    </row>
    <row r="60" spans="2:14" x14ac:dyDescent="0.25">
      <c r="B60" s="6"/>
      <c r="C60" s="47"/>
      <c r="D60" s="47"/>
      <c r="E60" s="47"/>
      <c r="F60" s="47"/>
      <c r="G60" s="47"/>
      <c r="H60" s="6"/>
      <c r="I60" s="6"/>
      <c r="J60" s="6"/>
      <c r="K60" s="6"/>
      <c r="L60" s="6"/>
      <c r="M60" s="6"/>
      <c r="N60" s="6"/>
    </row>
    <row r="61" spans="2:14" x14ac:dyDescent="0.25">
      <c r="B61" s="6"/>
      <c r="C61" s="47"/>
      <c r="D61" s="47"/>
      <c r="E61" s="47"/>
      <c r="F61" s="47"/>
      <c r="G61" s="47"/>
      <c r="H61" s="6"/>
      <c r="I61" s="6"/>
      <c r="J61" s="6"/>
      <c r="K61" s="6"/>
      <c r="L61" s="6"/>
      <c r="M61" s="6"/>
      <c r="N61" s="6"/>
    </row>
    <row r="62" spans="2:14" x14ac:dyDescent="0.25">
      <c r="B62" s="6"/>
      <c r="C62" s="48"/>
      <c r="D62" s="48"/>
      <c r="E62" s="48"/>
      <c r="F62" s="48"/>
      <c r="G62" s="48"/>
      <c r="H62" s="6"/>
      <c r="I62" s="6"/>
      <c r="J62" s="6"/>
      <c r="K62" s="6"/>
      <c r="L62" s="6"/>
      <c r="M62" s="6"/>
      <c r="N62" s="6"/>
    </row>
    <row r="63" spans="2:14" x14ac:dyDescent="0.25">
      <c r="B63" s="6"/>
      <c r="C63" s="48"/>
      <c r="D63" s="48"/>
      <c r="E63" s="48"/>
      <c r="F63" s="48"/>
      <c r="G63" s="48"/>
      <c r="H63" s="6"/>
      <c r="I63" s="6"/>
      <c r="J63" s="6"/>
      <c r="K63" s="6"/>
      <c r="L63" s="6"/>
      <c r="M63" s="6"/>
      <c r="N63" s="6"/>
    </row>
    <row r="64" spans="2:14" x14ac:dyDescent="0.25">
      <c r="B64" s="6"/>
      <c r="C64" s="45"/>
      <c r="D64" s="45"/>
      <c r="E64" s="45"/>
      <c r="F64" s="45"/>
      <c r="G64" s="45"/>
      <c r="H64" s="6"/>
      <c r="I64" s="6"/>
      <c r="J64" s="6"/>
      <c r="K64" s="6"/>
      <c r="L64" s="6"/>
      <c r="M64" s="6"/>
      <c r="N64" s="6"/>
    </row>
    <row r="65" spans="2:14" x14ac:dyDescent="0.25">
      <c r="B65" s="6"/>
      <c r="C65" s="45"/>
      <c r="D65" s="45"/>
      <c r="E65" s="45"/>
      <c r="F65" s="45"/>
      <c r="G65" s="45"/>
      <c r="H65" s="6"/>
      <c r="I65" s="6"/>
      <c r="J65" s="6"/>
      <c r="K65" s="6"/>
      <c r="L65" s="6"/>
      <c r="M65" s="6"/>
      <c r="N65" s="6"/>
    </row>
    <row r="66" spans="2:14" x14ac:dyDescent="0.25">
      <c r="B66" s="6"/>
      <c r="C66" s="45"/>
      <c r="D66" s="45"/>
      <c r="E66" s="45"/>
      <c r="F66" s="45"/>
      <c r="G66" s="45"/>
      <c r="H66" s="6"/>
      <c r="I66" s="6"/>
      <c r="J66" s="6"/>
      <c r="K66" s="6"/>
      <c r="L66" s="6"/>
      <c r="M66" s="6"/>
      <c r="N66" s="6"/>
    </row>
  </sheetData>
  <mergeCells count="26">
    <mergeCell ref="F46:G46"/>
    <mergeCell ref="C48:G48"/>
    <mergeCell ref="C49:G49"/>
    <mergeCell ref="C50:G50"/>
    <mergeCell ref="B3:G3"/>
    <mergeCell ref="B4:G4"/>
    <mergeCell ref="B5:G5"/>
    <mergeCell ref="B7:B9"/>
    <mergeCell ref="C7:C9"/>
    <mergeCell ref="D7:D9"/>
    <mergeCell ref="E7:E9"/>
    <mergeCell ref="F7:F9"/>
    <mergeCell ref="G7:G9"/>
    <mergeCell ref="C54:G54"/>
    <mergeCell ref="C55:G55"/>
    <mergeCell ref="C56:G56"/>
    <mergeCell ref="C57:G57"/>
    <mergeCell ref="C58:E58"/>
    <mergeCell ref="C64:G64"/>
    <mergeCell ref="C65:G65"/>
    <mergeCell ref="C66:G66"/>
    <mergeCell ref="C59:G59"/>
    <mergeCell ref="C60:G60"/>
    <mergeCell ref="C61:G61"/>
    <mergeCell ref="C62:G62"/>
    <mergeCell ref="C63:G6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Алёна Ляхута</dc:creator>
  <cp:lastModifiedBy>ZHURBA</cp:lastModifiedBy>
  <cp:lastPrinted>2025-12-18T13:04:34Z</cp:lastPrinted>
  <dcterms:created xsi:type="dcterms:W3CDTF">2025-12-08T09:20:56Z</dcterms:created>
  <dcterms:modified xsi:type="dcterms:W3CDTF">2026-02-09T12:21:53Z</dcterms:modified>
</cp:coreProperties>
</file>