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БЕСТ ДІМ\БЕСТ ДОМ мой комп\25-й рік\Крюківщина\"/>
    </mc:Choice>
  </mc:AlternateContent>
  <bookViews>
    <workbookView xWindow="-108" yWindow="-108" windowWidth="23256" windowHeight="12456"/>
  </bookViews>
  <sheets>
    <sheet name="роб" sheetId="4" r:id="rId1"/>
  </sheets>
  <definedNames>
    <definedName name="_xlnm._FilterDatabase" localSheetId="0" hidden="1">роб!$B$4:$H$25</definedName>
  </definedNames>
  <calcPr calcId="162913"/>
</workbook>
</file>

<file path=xl/calcChain.xml><?xml version="1.0" encoding="utf-8"?>
<calcChain xmlns="http://schemas.openxmlformats.org/spreadsheetml/2006/main">
  <c r="E19" i="4" l="1"/>
  <c r="E20" i="4"/>
  <c r="E21" i="4"/>
  <c r="G7" i="4" l="1"/>
  <c r="E8" i="4"/>
  <c r="G8" i="4" l="1"/>
  <c r="E22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H5" i="4" l="1"/>
</calcChain>
</file>

<file path=xl/sharedStrings.xml><?xml version="1.0" encoding="utf-8"?>
<sst xmlns="http://schemas.openxmlformats.org/spreadsheetml/2006/main" count="63" uniqueCount="38">
  <si>
    <t>ВАРТІСТЬ БУДІВЕЛЬНИХ РОБІТ</t>
  </si>
  <si>
    <t>Об'єкт: Крюківщина відмостка, в'їздна група</t>
  </si>
  <si>
    <t>Кіл-сть</t>
  </si>
  <si>
    <t>Вартість робіт, грн</t>
  </si>
  <si>
    <t>Сума робіт, грн</t>
  </si>
  <si>
    <t>ВСЬОГО</t>
  </si>
  <si>
    <t>Вартість всіх етапів</t>
  </si>
  <si>
    <t>Етап</t>
  </si>
  <si>
    <t>Робота</t>
  </si>
  <si>
    <t>Підготовка ущільненої основи із піску т.300мм під плиту підлоги (товщина уточнюється за фактом)з урахування підвезення піску тачкою</t>
  </si>
  <si>
    <t>Розвантаження матеріалів вручну</t>
  </si>
  <si>
    <t>Розробка, планування та ущільнення грунту трамбуванням під відмостку</t>
  </si>
  <si>
    <t>Утеплення пінополістиролом під відмостку, товщина 50 мм</t>
  </si>
  <si>
    <t>Влаштування гідроізоляції з поліетиленової плівки</t>
  </si>
  <si>
    <t>Влаштування бетонної відмостки, з урахуванням влаштування плівки, догляду за бетоном (поливання водою, вкривання плівкою)</t>
  </si>
  <si>
    <t>Влаштування монолітних сходинок</t>
  </si>
  <si>
    <t>Влаштування бетонної площадки вхідної групи, з урахуванням догляду за бетоном (поливання водою, вкривання плівкою)</t>
  </si>
  <si>
    <t>Влаштування дощоприймачів</t>
  </si>
  <si>
    <t>Улаштування дренажних колодязів (2 кільця, кришка)</t>
  </si>
  <si>
    <t>Влаштування обмазувальної гідроізоляції кілець у 2 шари</t>
  </si>
  <si>
    <t>Влаштування отворів в кільцях для заведення трубопроводів</t>
  </si>
  <si>
    <t>Влаштування траншеї для прокладання інженерних комунікацій</t>
  </si>
  <si>
    <t>Влаштування інженерних комунікацій (каналізації) та зливової каналізації</t>
  </si>
  <si>
    <t>Влаштування трубопроводу водопостачання від скважини та під кабель, діаметр 32 мм</t>
  </si>
  <si>
    <t>Прокладання/протягування в труби кабелю (силовий, наткалітку, ворота, буд-скваж, інтернет...)</t>
  </si>
  <si>
    <t>Тип витрат</t>
  </si>
  <si>
    <t>Найменування</t>
  </si>
  <si>
    <t>Од. виміру</t>
  </si>
  <si>
    <t/>
  </si>
  <si>
    <t>шт</t>
  </si>
  <si>
    <t>м. п.</t>
  </si>
  <si>
    <t>компл</t>
  </si>
  <si>
    <t>м2</t>
  </si>
  <si>
    <t>послуга</t>
  </si>
  <si>
    <t>м.пог</t>
  </si>
  <si>
    <t>м</t>
  </si>
  <si>
    <t>Поправити опалубку та прийняти бетон на відмостку і фундамент забору</t>
  </si>
  <si>
    <t>1. Благоустрій (вимощення, тераса, ганок)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</si>
</sst>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"/>
    <numFmt numFmtId="165" formatCode="#,##0.0"/>
  </numFmts>
  <fonts count="26" x14ac:knownFonts="1">
    <font>
      <sz val="10"/>
      <color rgb="FF000000"/>
      <name val="Arial"/>
      <scheme val="minor"/>
    </font>
    <font>
      <sz val="10"/>
      <color theme="1"/>
      <name val="Calibri"/>
    </font>
    <font>
      <sz val="10"/>
      <color theme="1"/>
      <name val="Arial"/>
      <scheme val="minor"/>
    </font>
    <font>
      <i/>
      <sz val="10"/>
      <color theme="1"/>
      <name val="Calibri"/>
    </font>
    <font>
      <i/>
      <sz val="10"/>
      <color rgb="FF000000"/>
      <name val="Calibri"/>
    </font>
    <font>
      <i/>
      <sz val="8"/>
      <color rgb="FF000000"/>
      <name val="Calibri"/>
    </font>
    <font>
      <sz val="11"/>
      <color theme="1"/>
      <name val="Calibri"/>
    </font>
    <font>
      <sz val="10"/>
      <color theme="1"/>
      <name val="Calibri"/>
    </font>
    <font>
      <u/>
      <sz val="10"/>
      <color rgb="FF6D9EEB"/>
      <name val="Calibri"/>
    </font>
    <font>
      <b/>
      <u/>
      <sz val="12"/>
      <color rgb="FF000000"/>
      <name val="Calibri"/>
    </font>
    <font>
      <u/>
      <sz val="8"/>
      <color rgb="FF000000"/>
      <name val="Calibri"/>
    </font>
    <font>
      <b/>
      <u/>
      <sz val="12"/>
      <color rgb="FF000000"/>
      <name val="Calibri"/>
    </font>
    <font>
      <u/>
      <sz val="8"/>
      <color rgb="FFFFFFFF"/>
      <name val="Calibri"/>
    </font>
    <font>
      <sz val="11"/>
      <color rgb="FF000000"/>
      <name val="Calibri"/>
    </font>
    <font>
      <b/>
      <sz val="14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b/>
      <i/>
      <sz val="12"/>
      <color theme="1"/>
      <name val="Calibri"/>
    </font>
    <font>
      <b/>
      <i/>
      <sz val="12"/>
      <color rgb="FFFFFFFF"/>
      <name val="Calibri"/>
    </font>
    <font>
      <b/>
      <sz val="10"/>
      <color theme="1"/>
      <name val="Calibri"/>
    </font>
    <font>
      <b/>
      <i/>
      <sz val="10"/>
      <color theme="1"/>
      <name val="Calibri"/>
    </font>
    <font>
      <b/>
      <sz val="11"/>
      <color rgb="FF000000"/>
      <name val="Calibri"/>
    </font>
    <font>
      <sz val="10"/>
      <color theme="1"/>
      <name val="Arial"/>
    </font>
    <font>
      <b/>
      <sz val="10"/>
      <color rgb="FF000000"/>
      <name val="Calibri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4C7C7"/>
        <bgColor rgb="FFF4C7C7"/>
      </patternFill>
    </fill>
    <fill>
      <patternFill patternType="solid">
        <fgColor rgb="FFE06666"/>
        <bgColor rgb="FFE06666"/>
      </patternFill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</fills>
  <borders count="8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6" fillId="0" borderId="0" xfId="0" applyFont="1"/>
    <xf numFmtId="0" fontId="2" fillId="0" borderId="0" xfId="0" applyFont="1"/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left" vertical="center"/>
    </xf>
    <xf numFmtId="0" fontId="13" fillId="2" borderId="0" xfId="0" applyFont="1" applyFill="1" applyAlignment="1">
      <alignment horizontal="left"/>
    </xf>
    <xf numFmtId="0" fontId="14" fillId="0" borderId="0" xfId="0" applyFont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165" fontId="17" fillId="0" borderId="1" xfId="0" applyNumberFormat="1" applyFont="1" applyBorder="1" applyAlignment="1">
      <alignment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3" fontId="18" fillId="4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165" fontId="20" fillId="0" borderId="1" xfId="0" applyNumberFormat="1" applyFont="1" applyBorder="1" applyAlignment="1">
      <alignment vertical="center" wrapText="1"/>
    </xf>
    <xf numFmtId="165" fontId="6" fillId="0" borderId="1" xfId="0" applyNumberFormat="1" applyFont="1" applyBorder="1" applyAlignment="1">
      <alignment vertical="center" wrapText="1"/>
    </xf>
    <xf numFmtId="165" fontId="21" fillId="0" borderId="1" xfId="0" applyNumberFormat="1" applyFont="1" applyBorder="1" applyAlignment="1">
      <alignment vertical="center" wrapText="1"/>
    </xf>
    <xf numFmtId="165" fontId="6" fillId="5" borderId="3" xfId="0" applyNumberFormat="1" applyFont="1" applyFill="1" applyBorder="1" applyAlignment="1">
      <alignment horizontal="right" wrapText="1"/>
    </xf>
    <xf numFmtId="165" fontId="22" fillId="0" borderId="3" xfId="0" applyNumberFormat="1" applyFont="1" applyBorder="1" applyAlignment="1">
      <alignment wrapText="1"/>
    </xf>
    <xf numFmtId="0" fontId="6" fillId="5" borderId="4" xfId="0" applyFont="1" applyFill="1" applyBorder="1" applyAlignment="1">
      <alignment wrapText="1"/>
    </xf>
    <xf numFmtId="0" fontId="6" fillId="5" borderId="3" xfId="0" applyFont="1" applyFill="1" applyBorder="1" applyAlignment="1">
      <alignment horizontal="left" wrapText="1"/>
    </xf>
    <xf numFmtId="0" fontId="6" fillId="5" borderId="3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left" wrapText="1"/>
    </xf>
    <xf numFmtId="0" fontId="6" fillId="6" borderId="4" xfId="0" applyFont="1" applyFill="1" applyBorder="1" applyAlignment="1">
      <alignment wrapText="1"/>
    </xf>
    <xf numFmtId="0" fontId="6" fillId="6" borderId="3" xfId="0" applyFont="1" applyFill="1" applyBorder="1" applyAlignment="1">
      <alignment wrapText="1"/>
    </xf>
    <xf numFmtId="0" fontId="6" fillId="6" borderId="3" xfId="0" applyFont="1" applyFill="1" applyBorder="1" applyAlignment="1">
      <alignment horizontal="center" wrapText="1"/>
    </xf>
    <xf numFmtId="165" fontId="6" fillId="6" borderId="3" xfId="0" applyNumberFormat="1" applyFont="1" applyFill="1" applyBorder="1" applyAlignment="1">
      <alignment horizontal="right" wrapText="1"/>
    </xf>
    <xf numFmtId="165" fontId="22" fillId="0" borderId="3" xfId="0" applyNumberFormat="1" applyFont="1" applyBorder="1"/>
    <xf numFmtId="0" fontId="2" fillId="0" borderId="5" xfId="0" applyFont="1" applyBorder="1"/>
    <xf numFmtId="0" fontId="5" fillId="0" borderId="6" xfId="0" applyFont="1" applyBorder="1"/>
    <xf numFmtId="165" fontId="19" fillId="0" borderId="6" xfId="0" applyNumberFormat="1" applyFont="1" applyBorder="1" applyAlignment="1">
      <alignment vertical="center" wrapText="1"/>
    </xf>
    <xf numFmtId="165" fontId="23" fillId="0" borderId="7" xfId="0" applyNumberFormat="1" applyFont="1" applyBorder="1" applyAlignment="1">
      <alignment vertical="center" wrapText="1"/>
    </xf>
    <xf numFmtId="0" fontId="4" fillId="0" borderId="6" xfId="0" applyFont="1" applyBorder="1"/>
    <xf numFmtId="0" fontId="3" fillId="0" borderId="6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24" fillId="5" borderId="3" xfId="0" applyFont="1" applyFill="1" applyBorder="1" applyAlignment="1">
      <alignment horizontal="left" wrapText="1"/>
    </xf>
    <xf numFmtId="0" fontId="24" fillId="5" borderId="3" xfId="0" applyFont="1" applyFill="1" applyBorder="1" applyAlignment="1">
      <alignment horizontal="center" wrapText="1"/>
    </xf>
    <xf numFmtId="165" fontId="24" fillId="5" borderId="3" xfId="0" applyNumberFormat="1" applyFont="1" applyFill="1" applyBorder="1" applyAlignment="1">
      <alignment horizontal="right" wrapText="1"/>
    </xf>
    <xf numFmtId="0" fontId="25" fillId="0" borderId="1" xfId="0" applyFont="1" applyBorder="1" applyAlignment="1">
      <alignment wrapText="1"/>
    </xf>
  </cellXfs>
  <cellStyles count="1">
    <cellStyle name="Обычный" xfId="0" builtinId="0"/>
  </cellStyles>
  <dxfs count="29">
    <dxf>
      <font>
        <b/>
      </font>
      <fill>
        <patternFill patternType="solid">
          <fgColor rgb="FFFFE6DD"/>
          <bgColor rgb="FFFFE6DD"/>
        </patternFill>
      </fill>
    </dxf>
    <dxf>
      <fill>
        <patternFill patternType="solid">
          <fgColor rgb="FFF3F3F3"/>
          <bgColor rgb="FFF3F3F3"/>
        </patternFill>
      </fill>
    </dxf>
    <dxf>
      <font>
        <b/>
      </font>
      <fill>
        <patternFill patternType="solid">
          <fgColor rgb="FFFFE6DD"/>
          <bgColor rgb="FFFFE6DD"/>
        </patternFill>
      </fill>
    </dxf>
    <dxf>
      <fill>
        <patternFill patternType="solid">
          <fgColor rgb="FFF3F3F3"/>
          <bgColor rgb="FFF3F3F3"/>
        </patternFill>
      </fill>
    </dxf>
    <dxf>
      <font>
        <b/>
      </font>
      <fill>
        <patternFill patternType="solid">
          <fgColor rgb="FFFFE6DD"/>
          <bgColor rgb="FFFFE6DD"/>
        </patternFill>
      </fill>
    </dxf>
    <dxf>
      <fill>
        <patternFill patternType="solid">
          <fgColor rgb="FFF3F3F3"/>
          <bgColor rgb="FFF3F3F3"/>
        </patternFill>
      </fill>
    </dxf>
    <dxf>
      <font>
        <b/>
      </font>
      <fill>
        <patternFill patternType="solid">
          <fgColor rgb="FFFFE6DD"/>
          <bgColor rgb="FFFFE6DD"/>
        </patternFill>
      </fill>
    </dxf>
    <dxf>
      <fill>
        <patternFill patternType="solid">
          <fgColor rgb="FFF3F3F3"/>
          <bgColor rgb="FFF3F3F3"/>
        </patternFill>
      </fill>
    </dxf>
    <dxf>
      <font>
        <b/>
      </font>
      <fill>
        <patternFill patternType="solid">
          <fgColor rgb="FFFFE6DD"/>
          <bgColor rgb="FFFFE6DD"/>
        </patternFill>
      </fill>
    </dxf>
    <dxf>
      <fill>
        <patternFill patternType="solid">
          <fgColor rgb="FFF3F3F3"/>
          <bgColor rgb="FFF3F3F3"/>
        </patternFill>
      </fill>
    </dxf>
    <dxf>
      <font>
        <b/>
      </font>
      <fill>
        <patternFill patternType="solid">
          <fgColor rgb="FFFFE6DD"/>
          <bgColor rgb="FFFFE6DD"/>
        </patternFill>
      </fill>
    </dxf>
    <dxf>
      <fill>
        <patternFill patternType="solid">
          <fgColor rgb="FFF3F3F3"/>
          <bgColor rgb="FFF3F3F3"/>
        </patternFill>
      </fill>
    </dxf>
    <dxf>
      <font>
        <b/>
        <color rgb="FF000000"/>
      </font>
      <fill>
        <patternFill patternType="solid">
          <fgColor rgb="FFFFE6DD"/>
          <bgColor rgb="FFFFE6DD"/>
        </patternFill>
      </fill>
    </dxf>
    <dxf>
      <font>
        <b/>
        <color rgb="FF000000"/>
      </font>
      <fill>
        <patternFill patternType="solid">
          <fgColor rgb="FFFFE6DD"/>
          <bgColor rgb="FFFFE6DD"/>
        </patternFill>
      </fill>
    </dxf>
    <dxf>
      <font>
        <b/>
      </font>
      <fill>
        <patternFill patternType="solid">
          <fgColor rgb="FFFFE6DD"/>
          <bgColor rgb="FFFFE6DD"/>
        </patternFill>
      </fill>
    </dxf>
    <dxf>
      <fill>
        <patternFill patternType="solid">
          <fgColor rgb="FFF3F3F3"/>
          <bgColor rgb="FFF3F3F3"/>
        </patternFill>
      </fill>
    </dxf>
    <dxf>
      <font>
        <b/>
      </font>
      <fill>
        <patternFill patternType="solid">
          <fgColor rgb="FFFFE6DD"/>
          <bgColor rgb="FFFFE6DD"/>
        </patternFill>
      </fill>
    </dxf>
    <dxf>
      <fill>
        <patternFill patternType="solid">
          <fgColor rgb="FFF3F3F3"/>
          <bgColor rgb="FFF3F3F3"/>
        </patternFill>
      </fill>
    </dxf>
    <dxf>
      <font>
        <b/>
      </font>
      <fill>
        <patternFill patternType="solid">
          <fgColor rgb="FFFFE6DD"/>
          <bgColor rgb="FFFFE6DD"/>
        </patternFill>
      </fill>
    </dxf>
    <dxf>
      <fill>
        <patternFill patternType="solid">
          <fgColor rgb="FFF3F3F3"/>
          <bgColor rgb="FFF3F3F3"/>
        </patternFill>
      </fill>
    </dxf>
    <dxf>
      <font>
        <b/>
      </font>
      <fill>
        <patternFill patternType="solid">
          <fgColor rgb="FFFFE6DD"/>
          <bgColor rgb="FFFFE6D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CC4125"/>
          <bgColor rgb="FFCC4125"/>
        </patternFill>
      </fill>
    </dxf>
    <dxf>
      <font>
        <b/>
      </font>
      <fill>
        <patternFill patternType="solid">
          <fgColor rgb="FFFFE6DD"/>
          <bgColor rgb="FFFFE6D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FFE6DD"/>
          <bgColor rgb="FFFFE6DD"/>
        </patternFill>
      </fill>
    </dxf>
    <dxf>
      <fill>
        <patternFill patternType="solid">
          <fgColor rgb="FFF3F3F3"/>
          <bgColor rgb="FFF3F3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H25"/>
  <sheetViews>
    <sheetView showGridLines="0" tabSelected="1" workbookViewId="0">
      <selection activeCell="E20" sqref="E20"/>
    </sheetView>
  </sheetViews>
  <sheetFormatPr defaultColWidth="12.6640625" defaultRowHeight="15.75" customHeight="1" outlineLevelRow="1" x14ac:dyDescent="0.25"/>
  <cols>
    <col min="2" max="2" width="13.88671875" customWidth="1"/>
    <col min="3" max="3" width="53.21875" customWidth="1"/>
    <col min="4" max="4" width="9.109375" customWidth="1"/>
    <col min="5" max="5" width="7.6640625" customWidth="1"/>
    <col min="6" max="6" width="11" customWidth="1"/>
    <col min="7" max="7" width="12" customWidth="1"/>
    <col min="8" max="8" width="10.77734375" customWidth="1"/>
  </cols>
  <sheetData>
    <row r="1" spans="1:8" ht="15.6" x14ac:dyDescent="0.25">
      <c r="B1" s="2"/>
      <c r="C1" s="3"/>
      <c r="D1" s="4"/>
      <c r="F1" s="5"/>
      <c r="G1" s="4"/>
      <c r="H1" s="6"/>
    </row>
    <row r="2" spans="1:8" ht="15.6" x14ac:dyDescent="0.25">
      <c r="B2" s="7"/>
      <c r="C2" s="45" t="s">
        <v>0</v>
      </c>
      <c r="D2" s="6"/>
      <c r="E2" s="6"/>
      <c r="F2" s="6"/>
      <c r="G2" s="6"/>
      <c r="H2" s="8"/>
    </row>
    <row r="3" spans="1:8" ht="18" x14ac:dyDescent="0.3">
      <c r="B3" s="9">
        <v>358029.15818999999</v>
      </c>
      <c r="C3" s="12" t="s">
        <v>1</v>
      </c>
      <c r="D3" s="10"/>
      <c r="E3" s="11"/>
      <c r="F3" s="1"/>
      <c r="G3" s="12"/>
      <c r="H3" s="13"/>
    </row>
    <row r="4" spans="1:8" ht="28.8" x14ac:dyDescent="0.25">
      <c r="B4" s="14" t="s">
        <v>25</v>
      </c>
      <c r="C4" s="14" t="s">
        <v>26</v>
      </c>
      <c r="D4" s="14" t="s">
        <v>27</v>
      </c>
      <c r="E4" s="14" t="s">
        <v>2</v>
      </c>
      <c r="F4" s="14" t="s">
        <v>3</v>
      </c>
      <c r="G4" s="14" t="s">
        <v>4</v>
      </c>
      <c r="H4" s="14" t="s">
        <v>5</v>
      </c>
    </row>
    <row r="5" spans="1:8" ht="15.6" x14ac:dyDescent="0.25">
      <c r="B5" s="15"/>
      <c r="C5" s="16" t="s">
        <v>6</v>
      </c>
      <c r="D5" s="17"/>
      <c r="E5" s="18"/>
      <c r="F5" s="19"/>
      <c r="G5" s="20"/>
      <c r="H5" s="21">
        <f>G8+G9+G10+G11+G12+G13+G14+G15+G16+G17+G18+G19+G20+G21+G22+G23+G7</f>
        <v>71305</v>
      </c>
    </row>
    <row r="6" spans="1:8" ht="14.4" x14ac:dyDescent="0.3">
      <c r="B6" s="22" t="s">
        <v>7</v>
      </c>
      <c r="C6" s="49" t="s">
        <v>37</v>
      </c>
      <c r="D6" s="23"/>
      <c r="E6" s="24"/>
      <c r="F6" s="25" t="s">
        <v>28</v>
      </c>
      <c r="G6" s="26"/>
      <c r="H6" s="27"/>
    </row>
    <row r="7" spans="1:8" ht="28.8" x14ac:dyDescent="0.3">
      <c r="B7" s="30"/>
      <c r="C7" s="46" t="s">
        <v>36</v>
      </c>
      <c r="D7" s="47" t="s">
        <v>33</v>
      </c>
      <c r="E7" s="48">
        <v>1</v>
      </c>
      <c r="F7" s="48">
        <v>13000</v>
      </c>
      <c r="G7" s="48">
        <f t="shared" ref="G7" si="0">F7*E7</f>
        <v>13000</v>
      </c>
      <c r="H7" s="42"/>
    </row>
    <row r="8" spans="1:8" ht="28.8" outlineLevel="1" x14ac:dyDescent="0.3">
      <c r="B8" s="30" t="s">
        <v>8</v>
      </c>
      <c r="C8" s="31" t="s">
        <v>11</v>
      </c>
      <c r="D8" s="32" t="s">
        <v>32</v>
      </c>
      <c r="E8" s="28">
        <f>90-55</f>
        <v>35</v>
      </c>
      <c r="F8" s="28">
        <v>30</v>
      </c>
      <c r="G8" s="28">
        <f>F8*E8</f>
        <v>1050</v>
      </c>
      <c r="H8" s="29"/>
    </row>
    <row r="9" spans="1:8" ht="43.2" outlineLevel="1" x14ac:dyDescent="0.3">
      <c r="B9" s="30" t="s">
        <v>8</v>
      </c>
      <c r="C9" s="31" t="s">
        <v>9</v>
      </c>
      <c r="D9" s="32" t="s">
        <v>32</v>
      </c>
      <c r="E9" s="28">
        <v>35</v>
      </c>
      <c r="F9" s="28">
        <v>50</v>
      </c>
      <c r="G9" s="28">
        <f t="shared" ref="G9:G23" si="1">F9*E9</f>
        <v>1750</v>
      </c>
      <c r="H9" s="29"/>
    </row>
    <row r="10" spans="1:8" ht="14.4" outlineLevel="1" x14ac:dyDescent="0.3">
      <c r="A10">
        <v>0</v>
      </c>
      <c r="B10" s="30" t="s">
        <v>8</v>
      </c>
      <c r="C10" s="31" t="s">
        <v>12</v>
      </c>
      <c r="D10" s="32" t="s">
        <v>32</v>
      </c>
      <c r="E10" s="28">
        <v>0</v>
      </c>
      <c r="F10" s="28">
        <v>60</v>
      </c>
      <c r="G10" s="28">
        <f t="shared" si="1"/>
        <v>0</v>
      </c>
      <c r="H10" s="29"/>
    </row>
    <row r="11" spans="1:8" ht="14.4" outlineLevel="1" x14ac:dyDescent="0.3">
      <c r="B11" s="30" t="s">
        <v>8</v>
      </c>
      <c r="C11" s="31" t="s">
        <v>13</v>
      </c>
      <c r="D11" s="32" t="s">
        <v>32</v>
      </c>
      <c r="E11" s="28">
        <v>35</v>
      </c>
      <c r="F11" s="28">
        <v>40</v>
      </c>
      <c r="G11" s="28">
        <f t="shared" si="1"/>
        <v>1400</v>
      </c>
      <c r="H11" s="29"/>
    </row>
    <row r="12" spans="1:8" ht="43.2" outlineLevel="1" x14ac:dyDescent="0.3">
      <c r="B12" s="30" t="s">
        <v>8</v>
      </c>
      <c r="C12" s="31" t="s">
        <v>14</v>
      </c>
      <c r="D12" s="32" t="s">
        <v>32</v>
      </c>
      <c r="E12" s="28">
        <v>0</v>
      </c>
      <c r="F12" s="28">
        <v>320</v>
      </c>
      <c r="G12" s="28">
        <f t="shared" si="1"/>
        <v>0</v>
      </c>
      <c r="H12" s="29"/>
    </row>
    <row r="13" spans="1:8" ht="14.4" outlineLevel="1" x14ac:dyDescent="0.3">
      <c r="B13" s="30" t="s">
        <v>8</v>
      </c>
      <c r="C13" s="31" t="s">
        <v>15</v>
      </c>
      <c r="D13" s="32" t="s">
        <v>30</v>
      </c>
      <c r="E13" s="28">
        <v>5</v>
      </c>
      <c r="F13" s="28">
        <v>450</v>
      </c>
      <c r="G13" s="28">
        <f t="shared" si="1"/>
        <v>2250</v>
      </c>
      <c r="H13" s="29"/>
    </row>
    <row r="14" spans="1:8" ht="43.2" outlineLevel="1" x14ac:dyDescent="0.3">
      <c r="B14" s="30" t="s">
        <v>8</v>
      </c>
      <c r="C14" s="31" t="s">
        <v>16</v>
      </c>
      <c r="D14" s="32" t="s">
        <v>32</v>
      </c>
      <c r="E14" s="28">
        <v>30</v>
      </c>
      <c r="F14" s="28">
        <v>320</v>
      </c>
      <c r="G14" s="28">
        <f t="shared" si="1"/>
        <v>9600</v>
      </c>
      <c r="H14" s="29"/>
    </row>
    <row r="15" spans="1:8" ht="14.4" outlineLevel="1" x14ac:dyDescent="0.3">
      <c r="B15" s="34" t="s">
        <v>8</v>
      </c>
      <c r="C15" s="35" t="s">
        <v>17</v>
      </c>
      <c r="D15" s="36" t="s">
        <v>29</v>
      </c>
      <c r="E15" s="37">
        <v>4</v>
      </c>
      <c r="F15" s="37">
        <v>400</v>
      </c>
      <c r="G15" s="28">
        <f t="shared" si="1"/>
        <v>1600</v>
      </c>
      <c r="H15" s="38"/>
    </row>
    <row r="16" spans="1:8" ht="14.4" outlineLevel="1" x14ac:dyDescent="0.3">
      <c r="B16" s="30" t="s">
        <v>8</v>
      </c>
      <c r="C16" s="31" t="s">
        <v>18</v>
      </c>
      <c r="D16" s="32" t="s">
        <v>31</v>
      </c>
      <c r="E16" s="28">
        <v>2</v>
      </c>
      <c r="F16" s="28">
        <v>1200</v>
      </c>
      <c r="G16" s="28">
        <f t="shared" si="1"/>
        <v>2400</v>
      </c>
      <c r="H16" s="29"/>
    </row>
    <row r="17" spans="2:8" ht="14.4" outlineLevel="1" x14ac:dyDescent="0.3">
      <c r="B17" s="30" t="s">
        <v>8</v>
      </c>
      <c r="C17" s="31" t="s">
        <v>19</v>
      </c>
      <c r="D17" s="32" t="s">
        <v>32</v>
      </c>
      <c r="E17" s="28">
        <v>20</v>
      </c>
      <c r="F17" s="28">
        <v>90</v>
      </c>
      <c r="G17" s="28">
        <f t="shared" si="1"/>
        <v>1800</v>
      </c>
      <c r="H17" s="29"/>
    </row>
    <row r="18" spans="2:8" ht="28.8" outlineLevel="1" x14ac:dyDescent="0.3">
      <c r="B18" s="30" t="s">
        <v>8</v>
      </c>
      <c r="C18" s="31" t="s">
        <v>20</v>
      </c>
      <c r="D18" s="32" t="s">
        <v>29</v>
      </c>
      <c r="E18" s="28">
        <v>4</v>
      </c>
      <c r="F18" s="28">
        <v>200</v>
      </c>
      <c r="G18" s="28">
        <f t="shared" si="1"/>
        <v>800</v>
      </c>
      <c r="H18" s="29"/>
    </row>
    <row r="19" spans="2:8" ht="28.8" outlineLevel="1" x14ac:dyDescent="0.3">
      <c r="B19" s="30" t="s">
        <v>8</v>
      </c>
      <c r="C19" s="31" t="s">
        <v>21</v>
      </c>
      <c r="D19" s="32" t="s">
        <v>34</v>
      </c>
      <c r="E19" s="28">
        <f>220-45</f>
        <v>175</v>
      </c>
      <c r="F19" s="28">
        <v>100</v>
      </c>
      <c r="G19" s="28">
        <f t="shared" si="1"/>
        <v>17500</v>
      </c>
      <c r="H19" s="29"/>
    </row>
    <row r="20" spans="2:8" ht="28.8" outlineLevel="1" x14ac:dyDescent="0.3">
      <c r="B20" s="30" t="s">
        <v>8</v>
      </c>
      <c r="C20" s="31" t="s">
        <v>22</v>
      </c>
      <c r="D20" s="32" t="s">
        <v>30</v>
      </c>
      <c r="E20" s="28">
        <f>110-12</f>
        <v>98</v>
      </c>
      <c r="F20" s="28">
        <v>110</v>
      </c>
      <c r="G20" s="28">
        <f t="shared" si="1"/>
        <v>10780</v>
      </c>
      <c r="H20" s="29"/>
    </row>
    <row r="21" spans="2:8" ht="28.8" outlineLevel="1" x14ac:dyDescent="0.3">
      <c r="B21" s="30" t="s">
        <v>8</v>
      </c>
      <c r="C21" s="33" t="s">
        <v>23</v>
      </c>
      <c r="D21" s="32" t="s">
        <v>30</v>
      </c>
      <c r="E21" s="28">
        <f>150-30-70</f>
        <v>50</v>
      </c>
      <c r="F21" s="28">
        <v>50</v>
      </c>
      <c r="G21" s="28">
        <f t="shared" si="1"/>
        <v>2500</v>
      </c>
      <c r="H21" s="29"/>
    </row>
    <row r="22" spans="2:8" ht="28.8" outlineLevel="1" x14ac:dyDescent="0.3">
      <c r="B22" s="30" t="s">
        <v>8</v>
      </c>
      <c r="C22" s="33" t="s">
        <v>24</v>
      </c>
      <c r="D22" s="32" t="s">
        <v>35</v>
      </c>
      <c r="E22" s="28">
        <f>120-45</f>
        <v>75</v>
      </c>
      <c r="F22" s="28">
        <v>25</v>
      </c>
      <c r="G22" s="28">
        <f t="shared" si="1"/>
        <v>1875</v>
      </c>
      <c r="H22" s="29"/>
    </row>
    <row r="23" spans="2:8" ht="14.4" outlineLevel="1" x14ac:dyDescent="0.3">
      <c r="B23" s="30" t="s">
        <v>8</v>
      </c>
      <c r="C23" s="31" t="s">
        <v>10</v>
      </c>
      <c r="D23" s="32" t="s">
        <v>33</v>
      </c>
      <c r="E23" s="28">
        <v>5</v>
      </c>
      <c r="F23" s="28">
        <v>600</v>
      </c>
      <c r="G23" s="28">
        <f t="shared" si="1"/>
        <v>3000</v>
      </c>
      <c r="H23" s="29"/>
    </row>
    <row r="24" spans="2:8" ht="13.8" x14ac:dyDescent="0.25">
      <c r="B24" s="39"/>
      <c r="C24" s="40"/>
      <c r="D24" s="40"/>
      <c r="E24" s="40"/>
      <c r="F24" s="40"/>
      <c r="G24" s="41"/>
      <c r="H24" s="42"/>
    </row>
    <row r="25" spans="2:8" ht="13.8" x14ac:dyDescent="0.3">
      <c r="B25" s="39"/>
      <c r="C25" s="43"/>
      <c r="D25" s="44"/>
      <c r="E25" s="44"/>
      <c r="F25" s="44"/>
      <c r="G25" s="41"/>
      <c r="H25" s="42"/>
    </row>
  </sheetData>
  <autoFilter ref="B4:H25"/>
  <conditionalFormatting sqref="B5:B6 B8:B23">
    <cfRule type="cellIs" dxfId="28" priority="37" operator="equal">
      <formula>"Робота"</formula>
    </cfRule>
    <cfRule type="cellIs" dxfId="27" priority="38" operator="equal">
      <formula>"Етап"</formula>
    </cfRule>
  </conditionalFormatting>
  <conditionalFormatting sqref="C2">
    <cfRule type="expression" dxfId="26" priority="54">
      <formula>ROUND(B4,0)&lt;&gt;ROUND(H6,0)</formula>
    </cfRule>
    <cfRule type="expression" dxfId="25" priority="55">
      <formula>ROUND(#REF!,0)&lt;&gt;ROUND(#REF!,0)</formula>
    </cfRule>
  </conditionalFormatting>
  <conditionalFormatting sqref="C5:C6 C8:C23">
    <cfRule type="expression" dxfId="24" priority="28">
      <formula>B5="Робота"</formula>
    </cfRule>
    <cfRule type="expression" dxfId="23" priority="39">
      <formula>B5="Етап"</formula>
    </cfRule>
  </conditionalFormatting>
  <conditionalFormatting sqref="C2:H2">
    <cfRule type="expression" dxfId="22" priority="52">
      <formula>#REF!&gt;0</formula>
    </cfRule>
  </conditionalFormatting>
  <conditionalFormatting sqref="D5:D6 D8:D23">
    <cfRule type="expression" dxfId="21" priority="29">
      <formula>B5="Робота"</formula>
    </cfRule>
    <cfRule type="expression" dxfId="20" priority="40">
      <formula>B5="Етап"</formula>
    </cfRule>
  </conditionalFormatting>
  <conditionalFormatting sqref="E5:E6 E8:E23">
    <cfRule type="expression" dxfId="19" priority="30">
      <formula>B5="Робота"</formula>
    </cfRule>
    <cfRule type="expression" dxfId="18" priority="41">
      <formula>B5="Етап"</formula>
    </cfRule>
  </conditionalFormatting>
  <conditionalFormatting sqref="F5:F6 F8:F23">
    <cfRule type="expression" dxfId="17" priority="31">
      <formula>B5="Робота"</formula>
    </cfRule>
    <cfRule type="expression" dxfId="16" priority="42">
      <formula>B5="Етап"</formula>
    </cfRule>
  </conditionalFormatting>
  <conditionalFormatting sqref="G5:G6 G8:G25">
    <cfRule type="expression" dxfId="15" priority="32">
      <formula>B5="Робота"</formula>
    </cfRule>
    <cfRule type="expression" dxfId="14" priority="43">
      <formula>B5="Етап"</formula>
    </cfRule>
  </conditionalFormatting>
  <conditionalFormatting sqref="H5:H6 H8:H25">
    <cfRule type="expression" dxfId="13" priority="48">
      <formula>B5="Етап"</formula>
    </cfRule>
  </conditionalFormatting>
  <conditionalFormatting sqref="H7">
    <cfRule type="expression" dxfId="12" priority="13">
      <formula>B7="Етап"</formula>
    </cfRule>
  </conditionalFormatting>
  <conditionalFormatting sqref="B7">
    <cfRule type="cellIs" dxfId="11" priority="6" operator="equal">
      <formula>"Робота"</formula>
    </cfRule>
    <cfRule type="cellIs" dxfId="10" priority="7" operator="equal">
      <formula>"Етап"</formula>
    </cfRule>
  </conditionalFormatting>
  <conditionalFormatting sqref="C7">
    <cfRule type="expression" dxfId="9" priority="1">
      <formula>B7="Робота"</formula>
    </cfRule>
    <cfRule type="expression" dxfId="8" priority="8">
      <formula>B7="Етап"</formula>
    </cfRule>
  </conditionalFormatting>
  <conditionalFormatting sqref="D7">
    <cfRule type="expression" dxfId="7" priority="2">
      <formula>B7="Робота"</formula>
    </cfRule>
    <cfRule type="expression" dxfId="6" priority="9">
      <formula>B7="Етап"</formula>
    </cfRule>
  </conditionalFormatting>
  <conditionalFormatting sqref="E7">
    <cfRule type="expression" dxfId="5" priority="3">
      <formula>B7="Робота"</formula>
    </cfRule>
    <cfRule type="expression" dxfId="4" priority="10">
      <formula>B7="Етап"</formula>
    </cfRule>
  </conditionalFormatting>
  <conditionalFormatting sqref="F7">
    <cfRule type="expression" dxfId="3" priority="4">
      <formula>B7="Робота"</formula>
    </cfRule>
    <cfRule type="expression" dxfId="2" priority="11">
      <formula>B7="Етап"</formula>
    </cfRule>
  </conditionalFormatting>
  <conditionalFormatting sqref="G7">
    <cfRule type="expression" dxfId="1" priority="5">
      <formula>B7="Робота"</formula>
    </cfRule>
    <cfRule type="expression" dxfId="0" priority="12">
      <formula>B7="Етап"</formula>
    </cfRule>
  </conditionalFormatting>
  <dataValidations count="1">
    <dataValidation type="list" allowBlank="1" sqref="B6:C6 B8:C23">
      <formula1>#REF!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роб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dcterms:created xsi:type="dcterms:W3CDTF">2025-12-03T11:56:50Z</dcterms:created>
  <dcterms:modified xsi:type="dcterms:W3CDTF">2026-04-23T08:07:05Z</dcterms:modified>
</cp:coreProperties>
</file>