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5"/>
  <workbookPr filterPrivacy="1" defaultThemeVersion="124226"/>
  <xr:revisionPtr revIDLastSave="0" documentId="13_ncr:1_{6A425F7A-ED27-4860-9EF9-94CF9FC41AA6}" xr6:coauthVersionLast="47" xr6:coauthVersionMax="47" xr10:uidLastSave="{00000000-0000-0000-0000-000000000000}"/>
  <bookViews>
    <workbookView xWindow="-108" yWindow="-108" windowWidth="23256" windowHeight="12456" xr2:uid="{00000000-000D-0000-FFFF-FFFF00000000}"/>
  </bookViews>
  <sheets>
    <sheet name="КОШТОРИС-ESTIMATES" sheetId="2" r:id="rId1"/>
    <sheet name="DATA" sheetId="5" state="hidden" r:id="rId2"/>
  </sheets>
  <externalReferences>
    <externalReference r:id="rId3"/>
    <externalReference r:id="rId4"/>
    <externalReference r:id="rId5"/>
  </externalReferences>
  <definedNames>
    <definedName name="_xlnm._FilterDatabase" localSheetId="0" hidden="1">'КОШТОРИС-ESTIMATES'!$A$11:$P$34</definedName>
    <definedName name="CG">[1]Списки!$C$3:$C$100</definedName>
    <definedName name="_xlnm.Print_Area" localSheetId="0">'КОШТОРИС-ESTIMATES'!$A$1:$K$47</definedName>
    <definedName name="SectionTitle" localSheetId="0">[2]Списки!$B$3:$B$31</definedName>
    <definedName name="SectionTitle">[2]Списки!$B$3:$B$31</definedName>
    <definedName name="МethodOfPayment" localSheetId="0">[2]Списки!$D$3:$D$5</definedName>
    <definedName name="МethodOfPayment">[2]Списки!$D$3:$D$5</definedName>
    <definedName name="РАЗРЕШИТЕЛЬНАЯ_ДОКУМЕНТАЦИЯ_ЮР.ОТДЕЛА">[3]Списки!$D$2:$D$32</definedName>
    <definedName name="СFArticles" localSheetId="0">[2]Списки!$C$3:$C$100</definedName>
    <definedName name="СFArticles">[2]Списки!$C$3:$C$100</definedName>
    <definedName name="Форма_оплаты">[3]Списки!$B$3:$B$5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2" l="1"/>
  <c r="K23" i="2"/>
  <c r="K24" i="2"/>
  <c r="K25" i="2"/>
  <c r="K26" i="2"/>
  <c r="K27" i="2"/>
  <c r="K28" i="2"/>
  <c r="K29" i="2"/>
  <c r="K13" i="2"/>
  <c r="K14" i="2"/>
  <c r="K15" i="2"/>
  <c r="K16" i="2"/>
  <c r="K17" i="2"/>
  <c r="K18" i="2"/>
  <c r="K19" i="2"/>
  <c r="F14" i="2"/>
  <c r="F15" i="2"/>
  <c r="F16" i="2"/>
  <c r="F17" i="2"/>
  <c r="F18" i="2"/>
  <c r="F19" i="2"/>
  <c r="F20" i="2"/>
  <c r="F21" i="2"/>
  <c r="F22" i="2"/>
  <c r="F23" i="2"/>
  <c r="F24" i="2"/>
  <c r="F25" i="2"/>
  <c r="F26" i="2"/>
  <c r="F27" i="2"/>
  <c r="F28" i="2"/>
  <c r="F29" i="2"/>
  <c r="F13" i="2"/>
  <c r="I22" i="2" l="1"/>
  <c r="K22" i="2" s="1"/>
  <c r="I20" i="2"/>
  <c r="K20" i="2" s="1"/>
  <c r="F30" i="2" l="1"/>
  <c r="I21" i="2"/>
  <c r="K21" i="2" s="1"/>
  <c r="K31" i="2" l="1"/>
  <c r="K32" i="2" l="1"/>
  <c r="K33" i="2" s="1"/>
</calcChain>
</file>

<file path=xl/sharedStrings.xml><?xml version="1.0" encoding="utf-8"?>
<sst xmlns="http://schemas.openxmlformats.org/spreadsheetml/2006/main" count="86" uniqueCount="62">
  <si>
    <t xml:space="preserve">Додаток 1В до Договору будівельного підряду № /
Annex 1В to the Construction Contract  № 
</t>
  </si>
  <si>
    <r>
      <rPr>
        <b/>
        <i/>
        <sz val="14"/>
        <rFont val="Calibri"/>
        <family val="2"/>
        <scheme val="minor"/>
      </rPr>
      <t xml:space="preserve">Підприємство, організація/ Enterprise, organization </t>
    </r>
    <r>
      <rPr>
        <i/>
        <sz val="14"/>
        <rFont val="Calibri"/>
        <family val="2"/>
        <scheme val="minor"/>
      </rPr>
      <t xml:space="preserve">-  </t>
    </r>
    <r>
      <rPr>
        <i/>
        <sz val="14"/>
        <color rgb="FFFF0000"/>
        <rFont val="Calibri"/>
        <family val="2"/>
        <charset val="204"/>
        <scheme val="minor"/>
      </rPr>
      <t>[Повне найменування відповідно до реєстраційниї даних (українською/англійською)]</t>
    </r>
  </si>
  <si>
    <r>
      <rPr>
        <b/>
        <i/>
        <sz val="14"/>
        <rFont val="Calibri"/>
        <family val="2"/>
        <scheme val="minor"/>
      </rPr>
      <t>Ідентифікаційний код ЄДРПОУ/ code EDRPOU</t>
    </r>
    <r>
      <rPr>
        <i/>
        <sz val="14"/>
        <rFont val="Calibri"/>
        <family val="2"/>
        <scheme val="minor"/>
      </rPr>
      <t xml:space="preserve"> - </t>
    </r>
    <r>
      <rPr>
        <i/>
        <sz val="14"/>
        <color rgb="FFFF0000"/>
        <rFont val="Calibri"/>
        <family val="2"/>
        <charset val="204"/>
        <scheme val="minor"/>
      </rPr>
      <t xml:space="preserve"> 0000000</t>
    </r>
  </si>
  <si>
    <r>
      <rPr>
        <b/>
        <i/>
        <sz val="14"/>
        <rFont val="Calibri"/>
        <family val="2"/>
        <scheme val="minor"/>
      </rPr>
      <t>Замовник/Customer</t>
    </r>
    <r>
      <rPr>
        <i/>
        <sz val="14"/>
        <rFont val="Calibri"/>
        <family val="2"/>
        <scheme val="minor"/>
      </rPr>
      <t xml:space="preserve"> - </t>
    </r>
  </si>
  <si>
    <r>
      <t>Благодійник/Benefector</t>
    </r>
    <r>
      <rPr>
        <i/>
        <sz val="14"/>
        <rFont val="Calibri"/>
        <family val="2"/>
        <charset val="204"/>
      </rPr>
      <t xml:space="preserve"> -   ПРЕДСТАВНИЦТВО «ПРОДЖЕКТ ХОУП – ЗЕ ПІПЛ-ТУ-ПІПЛ ХЕЛС ФАУНДЕЙШН, ІНК.» В УКРАЇНІ, яке діє в інтересах ПРОДЖЕКТ ХОУП – ЗЕ ПІПЛ-ТУ-ПІПЛ ХЕЛС ФАУНДЕЙШН, ІНК/
REPRESENTATIVE OFFICE OF "PROJECT HOPE - THE PEOPLE-TO-PEOPLE HEALTH FOUNDATION INC." IN UKRAINE, which acts in the interests of PROJECT HOPE- THE PEOPLE-TO-PEOPLE HEALTH FOUNDATION, INC.</t>
    </r>
  </si>
  <si>
    <t xml:space="preserve">["00" місяць/Місяць англійською, рік] </t>
  </si>
  <si>
    <t>Україна,  [місто] / Ukraine, [місто, англійською]</t>
  </si>
  <si>
    <t>КОШТОРИС/ESTIMATES</t>
  </si>
  <si>
    <r>
      <t xml:space="preserve">на виконання ремонтних робіт
</t>
    </r>
    <r>
      <rPr>
        <sz val="14"/>
        <rFont val="Calibri"/>
        <family val="2"/>
        <charset val="204"/>
        <scheme val="minor"/>
      </rPr>
      <t>по об’єкту «Поточний ремонт приміщень для MHPSS в КЗ «Запорізький обласний центр комплексної реабілітації для дітей з інвалідністю» Запорізької обласної ради
за адресою: м. Запоріжжя, Якова Пункіна 5</t>
    </r>
  </si>
  <si>
    <t>for repair work
on the object "Current repair of premises for MHPSS in the "Zaporizhzhia Regional Center for Comprehensive Rehabilitation for Children with Disabilities" of the Zaporizhzhia Regional Council
at the address: Zaporizhzhia, Yakova Punkina 5</t>
  </si>
  <si>
    <t>№</t>
  </si>
  <si>
    <t>ПЕРЕЛІК РОБІТ/
LIST OF WORKS</t>
  </si>
  <si>
    <t>Одиниця виміру/
UNIT</t>
  </si>
  <si>
    <t>К-сть/
QTY.</t>
  </si>
  <si>
    <t xml:space="preserve">Ціна, грн без ПДВ/
Price, UAH without VAT </t>
  </si>
  <si>
    <t>Сума, грн без ПДВ/ 
Amount, UAH without VAT</t>
  </si>
  <si>
    <t>ПЕРЕЛІК МАТЕРІАЛІВ/
LIST OF MATERIALS</t>
  </si>
  <si>
    <t>Розділ 1. Ремонтні роботи / Section 1. Repair work</t>
  </si>
  <si>
    <t>Демонтаж конструкції карнизу разом зі шторами / Dismantling the cornice structure together with the curtains</t>
  </si>
  <si>
    <t>послуга/service</t>
  </si>
  <si>
    <t>Демонтаж конструкції коробу для радіатора / Dismantling the radiator box structure</t>
  </si>
  <si>
    <t>Демонтаж світлодіодного світильника 600х600 / Installation of a 600x600 LED lamp</t>
  </si>
  <si>
    <t>шт/psc</t>
  </si>
  <si>
    <t>Захист підлоги з лінолеуму та радіаторів поліетіленовою плівкою / Protecting linoleum floors and radiators with polyethylene film</t>
  </si>
  <si>
    <t>м2/m2</t>
  </si>
  <si>
    <t>Зняття декоратівних рамок з розеток та вимикачів / Removing decorative frames from sockets and switches</t>
  </si>
  <si>
    <t>Обкліювання малярним скотчем всі прилеглі поверхні, які не підлягають фарбуванню (стик стіна-стеля, плінтус, двері-вікна, труби опалення та інше) / Covering with masking tape all adjacent surfaces that are not to be painted (wall-ceiling joints, baseboards, doors and windows, heating pipes, etc.)</t>
  </si>
  <si>
    <t>Монтаж декоратівних рамок розеток та вимикачів після фарбування стін / Installation of decorative frames for sockets and switches after painting the walls</t>
  </si>
  <si>
    <t>Шпаклювання окремі місця кріплення до стін карнизу та короба для радіатора / Puttying individual attachment points to the walls of the cornice and radiator box</t>
  </si>
  <si>
    <t>Шпаклівка фініш 25 кг / Putty finish 25 kg</t>
  </si>
  <si>
    <t xml:space="preserve">Ґрунтування стін та відкосів / Priming of walls and slopes </t>
  </si>
  <si>
    <t>Грунтовка глибокопроникна 10 л / Primer 10 l</t>
  </si>
  <si>
    <t>Фарбування стін та відкосів 2 рази/ Painting walls, ceiling and slopes 2 times</t>
  </si>
  <si>
    <t>Фарба інтер'єрна латексна акрилова, 10л / Interior latex acrylic paint, 10l</t>
  </si>
  <si>
    <t>Встановлення конструкції коробу для радіатора з гіпсокартону або аналог разом з гратами декоративних для радіаторів / Installation of a plasterboard radiator box structure or equivalent together with decorative radiator grilles</t>
  </si>
  <si>
    <t>Решітка вентіляційна зверху короба, пластикова розміром 600x100 мм, або аналог / Ventilation grille on top of the box, plastic, size 600x100 mm, or similar</t>
  </si>
  <si>
    <t>Решітка вентіляційна на фасаді коробу, пластикова розміром 600x300 мм, або аналог / Ventilation grille on the facade of the box, plastic, size 600x300 mm, or similar</t>
  </si>
  <si>
    <t>Монтаж світлодіодного світильника разом з підключенням до існуючої мережі / Installation of an LED luminaire together with connection to an existing network</t>
  </si>
  <si>
    <t>Світлодіодна LED-панель 600х600 разом з накладною рамкою та драйвером (блок живлення) / LED panel 600x600 with mounting frame and driver (power supply)</t>
  </si>
  <si>
    <t>комплект/kit</t>
  </si>
  <si>
    <t>Кабель силовий мідний ВВГнг-LS(нд) 3х1,5 / Power copper cable VVGng-LS(nd) 3x1.5</t>
  </si>
  <si>
    <t>мп/m</t>
  </si>
  <si>
    <t>Прибирання приміщень після ремонту та передача власнику / Cleaning of premises after renovation and handover to the owner</t>
  </si>
  <si>
    <t>Надати розгорнуту інформацію по основним, витратним та додатковим матеріалам відповідно до технічного завдання, вказавши маркування та виробника/</t>
  </si>
  <si>
    <t>Provide detailed information on basic, consumable and additional materials in accordance with the technical task, indicating the marking and manufacturer</t>
  </si>
  <si>
    <t>Всього по роботам Розділ 1 /Total works Section 1:</t>
  </si>
  <si>
    <t>Всього по матеріалам Розділ 1/Total for materials Section 1:</t>
  </si>
  <si>
    <t>Всього по кошторису без ПДВ/ Total without VAT:</t>
  </si>
  <si>
    <r>
      <t xml:space="preserve">Непередбаченні витрати (покриття ризиків)/Unforeseen costs (risk coverage), </t>
    </r>
    <r>
      <rPr>
        <b/>
        <sz val="14"/>
        <color rgb="FFFF0000"/>
        <rFont val="Calibri"/>
        <family val="2"/>
        <charset val="204"/>
        <scheme val="minor"/>
      </rPr>
      <t>10</t>
    </r>
    <r>
      <rPr>
        <b/>
        <sz val="14"/>
        <color rgb="FFFF0000"/>
        <rFont val="Calibri"/>
        <family val="2"/>
        <scheme val="minor"/>
      </rPr>
      <t>%</t>
    </r>
    <r>
      <rPr>
        <b/>
        <sz val="14"/>
        <rFont val="Calibri"/>
        <family val="2"/>
        <scheme val="minor"/>
      </rPr>
      <t>:</t>
    </r>
  </si>
  <si>
    <t>ВСЬОГО /TOTAL :</t>
  </si>
  <si>
    <t xml:space="preserve">ПРИМІТКА: </t>
  </si>
  <si>
    <t>NOTE:</t>
  </si>
  <si>
    <t>1. Вартість робіт та матеріалів є фіксованою і не підлягає зміні. 
2. Загальна вартість включає всі супутні витрати: транспортні, адміністративні тощо.
3. В секції "Інше" зазначині ті роботи та матеріали, які на прорахунок Підрядника необхідні для виконання всього циклу робіт у відповідності до діючих державних норм та стандартів, якщо ці роботи та матеріали не включені в інших секціях. 
4. Всі витратні матеріали (саморези, клій та інше) враховані в вартість роботи.
5. Колір стін обов'язково погодити з замовником. Фарбування у світлі пастельні відтінки.
6. Обовязково погодити з замовником перед придбанням основні будівлельні матеріали (фарба та інші) і обладнання (світильники та інші).</t>
  </si>
  <si>
    <t>1. The quality of the work and materials is fixed and cannot be changed.
2. The final value includes all associated expenses: transport, administrative, etc.
3. In the “Other” section, the work and materials that, in the opinion of the Contractor, are necessary for the development of the entire cycle of work in accordance with the current national norms and standards, are included in the work. materials are not included in other sections.
4. All durable materials (screws, glue, etc.) are included to the works value.
5. The color of the walls must be agreed with the customer. Painting in light pastel shades.
6. It is mandatory to agree with the customer before purchasing the main building materials (paint and others) and equipment (lamps and others).</t>
  </si>
  <si>
    <t>м3/m3</t>
  </si>
  <si>
    <t>л/l</t>
  </si>
  <si>
    <t>кг/kg</t>
  </si>
  <si>
    <t>т/tone</t>
  </si>
  <si>
    <t>уп/pack</t>
  </si>
  <si>
    <t>кВт/KW</t>
  </si>
  <si>
    <t>рулон/roll</t>
  </si>
  <si>
    <t>Лінія/Ligne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</si>
</sst>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 _₽_-;\-* #,##0.00\ _₽_-;_-* &quot;-&quot;??\ _₽_-;_-@_-"/>
    <numFmt numFmtId="166" formatCode="#,##0.00\ _₴;[Red]#,##0.00\ _₴"/>
  </numFmts>
  <fonts count="3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000000"/>
      <name val="Calibri"/>
      <family val="2"/>
      <charset val="204"/>
    </font>
    <font>
      <sz val="10"/>
      <name val="Arial"/>
      <family val="2"/>
      <charset val="204"/>
    </font>
    <font>
      <sz val="8"/>
      <name val="Calibri"/>
      <family val="2"/>
      <scheme val="minor"/>
    </font>
    <font>
      <sz val="14"/>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b/>
      <sz val="14"/>
      <name val="Calibri"/>
      <family val="2"/>
      <scheme val="minor"/>
    </font>
    <font>
      <i/>
      <sz val="14"/>
      <name val="Calibri"/>
      <family val="2"/>
      <scheme val="minor"/>
    </font>
    <font>
      <b/>
      <i/>
      <sz val="14"/>
      <name val="Calibri"/>
      <family val="2"/>
      <scheme val="minor"/>
    </font>
    <font>
      <sz val="14"/>
      <color rgb="FF000000"/>
      <name val="Calibri"/>
      <family val="2"/>
      <scheme val="minor"/>
    </font>
    <font>
      <sz val="14"/>
      <name val="Calibri"/>
      <family val="2"/>
      <scheme val="minor"/>
    </font>
    <font>
      <b/>
      <sz val="14"/>
      <color rgb="FFFF0000"/>
      <name val="Calibri"/>
      <family val="2"/>
      <scheme val="minor"/>
    </font>
    <font>
      <b/>
      <sz val="14"/>
      <color theme="1"/>
      <name val="Calibri"/>
      <family val="2"/>
      <scheme val="minor"/>
    </font>
    <font>
      <b/>
      <i/>
      <sz val="14"/>
      <name val="Calibri"/>
      <family val="2"/>
      <charset val="204"/>
    </font>
    <font>
      <i/>
      <sz val="14"/>
      <name val="Calibri"/>
      <family val="2"/>
      <charset val="204"/>
    </font>
    <font>
      <sz val="10"/>
      <name val="Times New Roman"/>
      <family val="1"/>
      <charset val="204"/>
    </font>
    <font>
      <b/>
      <i/>
      <sz val="14"/>
      <color rgb="FFFF0000"/>
      <name val="Calibri"/>
      <family val="2"/>
      <scheme val="minor"/>
    </font>
    <font>
      <i/>
      <sz val="14"/>
      <color rgb="FFFF0000"/>
      <name val="Calibri"/>
      <family val="2"/>
      <scheme val="minor"/>
    </font>
    <font>
      <i/>
      <sz val="14"/>
      <color rgb="FFFF0000"/>
      <name val="Calibri"/>
      <family val="2"/>
      <charset val="204"/>
      <scheme val="minor"/>
    </font>
    <font>
      <b/>
      <sz val="16"/>
      <color theme="0"/>
      <name val="Calibri"/>
      <family val="2"/>
      <scheme val="minor"/>
    </font>
    <font>
      <b/>
      <sz val="14"/>
      <color rgb="FF000000"/>
      <name val="Calibri"/>
      <family val="2"/>
      <charset val="204"/>
      <scheme val="minor"/>
    </font>
    <font>
      <b/>
      <sz val="14"/>
      <color theme="1"/>
      <name val="Calibri"/>
      <family val="2"/>
      <charset val="204"/>
      <scheme val="minor"/>
    </font>
    <font>
      <b/>
      <sz val="14"/>
      <color rgb="FFFF0000"/>
      <name val="Calibri"/>
      <family val="2"/>
      <charset val="204"/>
      <scheme val="minor"/>
    </font>
    <font>
      <sz val="14"/>
      <name val="Calibri"/>
      <family val="2"/>
      <charset val="204"/>
      <scheme val="minor"/>
    </font>
    <font>
      <sz val="12"/>
      <color theme="1"/>
      <name val="Calibri"/>
      <family val="2"/>
      <scheme val="minor"/>
    </font>
    <font>
      <sz val="12"/>
      <color indexed="8"/>
      <name val="Calibri"/>
      <family val="2"/>
    </font>
    <font>
      <sz val="12"/>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59999389629810485"/>
        <bgColor rgb="FFFFFFCC"/>
      </patternFill>
    </fill>
    <fill>
      <patternFill patternType="solid">
        <fgColor theme="3" tint="0.59999389629810485"/>
        <bgColor indexed="64"/>
      </patternFill>
    </fill>
    <fill>
      <patternFill patternType="solid">
        <fgColor indexed="9"/>
        <bgColor indexed="26"/>
      </patternFill>
    </fill>
    <fill>
      <patternFill patternType="solid">
        <fgColor theme="0" tint="-0.14999847407452621"/>
        <bgColor indexed="64"/>
      </patternFill>
    </fill>
    <fill>
      <patternFill patternType="solid">
        <fgColor theme="6" tint="0.39997558519241921"/>
        <bgColor rgb="FFFFFF99"/>
      </patternFill>
    </fill>
    <fill>
      <patternFill patternType="solid">
        <fgColor rgb="FF00206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medium">
        <color auto="1"/>
      </top>
      <bottom style="medium">
        <color auto="1"/>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2">
    <xf numFmtId="0" fontId="0" fillId="0" borderId="0"/>
    <xf numFmtId="0" fontId="4" fillId="0" borderId="0"/>
    <xf numFmtId="165" fontId="2" fillId="0" borderId="0" applyFont="0" applyFill="0" applyBorder="0" applyAlignment="0" applyProtection="0"/>
    <xf numFmtId="165" fontId="3" fillId="0" borderId="0" applyFont="0" applyFill="0" applyBorder="0" applyAlignment="0" applyProtection="0"/>
    <xf numFmtId="0" fontId="5" fillId="0" borderId="0"/>
    <xf numFmtId="165" fontId="4" fillId="0" borderId="0" applyFont="0" applyFill="0" applyBorder="0" applyAlignment="0" applyProtection="0"/>
    <xf numFmtId="0" fontId="2" fillId="0" borderId="0"/>
    <xf numFmtId="0" fontId="5" fillId="0" borderId="0"/>
    <xf numFmtId="164"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cellStyleXfs>
  <cellXfs count="112">
    <xf numFmtId="0" fontId="0" fillId="0" borderId="0" xfId="0"/>
    <xf numFmtId="0" fontId="7" fillId="0" borderId="0" xfId="0" applyFont="1"/>
    <xf numFmtId="0" fontId="10" fillId="0" borderId="0" xfId="1" applyFont="1" applyAlignment="1">
      <alignment vertical="center" wrapText="1"/>
    </xf>
    <xf numFmtId="0" fontId="8" fillId="4" borderId="1" xfId="4" applyFont="1" applyFill="1" applyBorder="1" applyAlignment="1">
      <alignment horizontal="center" vertical="center" wrapText="1"/>
    </xf>
    <xf numFmtId="0" fontId="8" fillId="5" borderId="1" xfId="4" applyFont="1" applyFill="1" applyBorder="1" applyAlignment="1">
      <alignment horizontal="center" vertical="center" wrapText="1"/>
    </xf>
    <xf numFmtId="0" fontId="9" fillId="0" borderId="0" xfId="1" applyFont="1" applyAlignment="1">
      <alignment vertical="center" wrapText="1"/>
    </xf>
    <xf numFmtId="0" fontId="11" fillId="0" borderId="0" xfId="1" applyFont="1" applyAlignment="1">
      <alignment vertical="center" wrapText="1"/>
    </xf>
    <xf numFmtId="0" fontId="16" fillId="2" borderId="4" xfId="4" applyFont="1" applyFill="1" applyBorder="1" applyAlignment="1">
      <alignment horizontal="center" vertical="center" wrapText="1"/>
    </xf>
    <xf numFmtId="0" fontId="16" fillId="2" borderId="5" xfId="4" applyFont="1" applyFill="1" applyBorder="1" applyAlignment="1">
      <alignment horizontal="center" vertical="center" wrapText="1"/>
    </xf>
    <xf numFmtId="2" fontId="16" fillId="2" borderId="6" xfId="8" applyNumberFormat="1" applyFont="1" applyFill="1" applyBorder="1" applyAlignment="1">
      <alignment horizontal="right" vertical="center" wrapText="1"/>
    </xf>
    <xf numFmtId="0" fontId="21" fillId="0" borderId="0" xfId="0" applyFont="1" applyAlignment="1">
      <alignment vertical="top" wrapText="1"/>
    </xf>
    <xf numFmtId="0" fontId="8" fillId="4" borderId="8" xfId="4" applyFont="1" applyFill="1" applyBorder="1" applyAlignment="1">
      <alignment horizontal="center" vertical="center" wrapText="1"/>
    </xf>
    <xf numFmtId="0" fontId="10" fillId="2" borderId="0" xfId="1" applyFont="1" applyFill="1" applyAlignment="1">
      <alignment horizontal="center" vertical="center" wrapText="1"/>
    </xf>
    <xf numFmtId="2" fontId="10" fillId="0" borderId="0" xfId="2" applyNumberFormat="1" applyFont="1" applyAlignment="1">
      <alignment horizontal="right" vertical="center" wrapText="1"/>
    </xf>
    <xf numFmtId="2" fontId="9" fillId="0" borderId="0" xfId="2" applyNumberFormat="1" applyFont="1" applyFill="1" applyAlignment="1">
      <alignment horizontal="right" vertical="center" wrapText="1"/>
    </xf>
    <xf numFmtId="166" fontId="16" fillId="2" borderId="4" xfId="4" applyNumberFormat="1" applyFont="1" applyFill="1" applyBorder="1" applyAlignment="1">
      <alignment horizontal="left" vertical="center" wrapText="1"/>
    </xf>
    <xf numFmtId="2" fontId="16" fillId="2" borderId="4" xfId="3" applyNumberFormat="1" applyFont="1" applyFill="1" applyBorder="1" applyAlignment="1">
      <alignment horizontal="right" vertical="center" wrapText="1"/>
    </xf>
    <xf numFmtId="0" fontId="16" fillId="2" borderId="4" xfId="1" applyFont="1" applyFill="1" applyBorder="1" applyAlignment="1">
      <alignment horizontal="left" vertical="center" wrapText="1"/>
    </xf>
    <xf numFmtId="0" fontId="16" fillId="2" borderId="4" xfId="4" applyFont="1" applyFill="1" applyBorder="1" applyAlignment="1">
      <alignment vertical="center" wrapText="1"/>
    </xf>
    <xf numFmtId="2" fontId="8" fillId="4" borderId="1" xfId="2" applyNumberFormat="1" applyFont="1" applyFill="1" applyBorder="1" applyAlignment="1">
      <alignment horizontal="center" vertical="center" wrapText="1"/>
    </xf>
    <xf numFmtId="2" fontId="8" fillId="4" borderId="1" xfId="4" applyNumberFormat="1" applyFont="1" applyFill="1" applyBorder="1" applyAlignment="1">
      <alignment horizontal="center" vertical="center" wrapText="1"/>
    </xf>
    <xf numFmtId="2" fontId="10" fillId="0" borderId="0" xfId="1" applyNumberFormat="1" applyFont="1" applyAlignment="1">
      <alignment horizontal="right" vertical="center" wrapText="1"/>
    </xf>
    <xf numFmtId="2" fontId="8" fillId="4" borderId="1" xfId="8" applyNumberFormat="1" applyFont="1" applyFill="1" applyBorder="1" applyAlignment="1">
      <alignment horizontal="center" vertical="center" wrapText="1"/>
    </xf>
    <xf numFmtId="2" fontId="10" fillId="0" borderId="0" xfId="8" applyNumberFormat="1" applyFont="1" applyAlignment="1">
      <alignment horizontal="center" vertical="center" wrapText="1"/>
    </xf>
    <xf numFmtId="2" fontId="8" fillId="4" borderId="2" xfId="8" applyNumberFormat="1" applyFont="1" applyFill="1" applyBorder="1" applyAlignment="1">
      <alignment horizontal="center" vertical="center" wrapText="1"/>
    </xf>
    <xf numFmtId="2" fontId="9" fillId="0" borderId="0" xfId="1" applyNumberFormat="1" applyFont="1" applyAlignment="1">
      <alignment horizontal="right" vertical="center" wrapText="1"/>
    </xf>
    <xf numFmtId="2" fontId="9" fillId="0" borderId="0" xfId="8" applyNumberFormat="1" applyFont="1" applyFill="1" applyAlignment="1">
      <alignment horizontal="right" vertical="center" wrapText="1"/>
    </xf>
    <xf numFmtId="0" fontId="7" fillId="2" borderId="7" xfId="0" applyFont="1" applyFill="1" applyBorder="1" applyAlignment="1">
      <alignment vertical="center" wrapText="1"/>
    </xf>
    <xf numFmtId="2" fontId="7" fillId="2" borderId="4" xfId="8" applyNumberFormat="1" applyFont="1" applyFill="1" applyBorder="1" applyAlignment="1">
      <alignment horizontal="right" vertical="center" wrapText="1"/>
    </xf>
    <xf numFmtId="2" fontId="16" fillId="2" borderId="7" xfId="3" applyNumberFormat="1" applyFont="1" applyFill="1" applyBorder="1" applyAlignment="1">
      <alignment horizontal="right" vertical="center" wrapText="1"/>
    </xf>
    <xf numFmtId="0" fontId="16" fillId="2" borderId="7" xfId="4" applyFont="1" applyFill="1" applyBorder="1" applyAlignment="1">
      <alignment horizontal="left" vertical="center" wrapText="1"/>
    </xf>
    <xf numFmtId="0" fontId="16" fillId="2" borderId="4" xfId="1" applyFont="1" applyFill="1" applyBorder="1" applyAlignment="1">
      <alignment vertical="center" wrapText="1"/>
    </xf>
    <xf numFmtId="0" fontId="16" fillId="2" borderId="4" xfId="1" applyFont="1" applyFill="1" applyBorder="1" applyAlignment="1">
      <alignment horizontal="center" vertical="center" wrapText="1"/>
    </xf>
    <xf numFmtId="0" fontId="16" fillId="2" borderId="5" xfId="1" applyFont="1" applyFill="1" applyBorder="1" applyAlignment="1">
      <alignment horizontal="left" vertical="center" wrapText="1"/>
    </xf>
    <xf numFmtId="2" fontId="16" fillId="2" borderId="5" xfId="3" applyNumberFormat="1" applyFont="1" applyFill="1" applyBorder="1" applyAlignment="1">
      <alignment horizontal="right" vertical="center" wrapText="1"/>
    </xf>
    <xf numFmtId="166" fontId="16" fillId="2" borderId="4" xfId="4" applyNumberFormat="1" applyFont="1" applyFill="1" applyBorder="1" applyAlignment="1">
      <alignment horizontal="center" vertical="center" wrapText="1"/>
    </xf>
    <xf numFmtId="0" fontId="10" fillId="10" borderId="0" xfId="1" applyFont="1" applyFill="1" applyAlignment="1">
      <alignment vertical="center" wrapText="1"/>
    </xf>
    <xf numFmtId="2" fontId="16" fillId="2" borderId="4" xfId="1" applyNumberFormat="1" applyFont="1" applyFill="1" applyBorder="1" applyAlignment="1">
      <alignment horizontal="right" vertical="center" wrapText="1"/>
    </xf>
    <xf numFmtId="2" fontId="16" fillId="2" borderId="6" xfId="1" applyNumberFormat="1" applyFont="1" applyFill="1" applyBorder="1" applyAlignment="1">
      <alignment horizontal="right" vertical="center" wrapText="1"/>
    </xf>
    <xf numFmtId="0" fontId="16" fillId="2" borderId="11" xfId="4" applyFont="1" applyFill="1" applyBorder="1" applyAlignment="1">
      <alignment vertical="center" wrapText="1"/>
    </xf>
    <xf numFmtId="0" fontId="16" fillId="2" borderId="10" xfId="4" applyFont="1" applyFill="1" applyBorder="1" applyAlignment="1">
      <alignment horizontal="center" vertical="center" wrapText="1"/>
    </xf>
    <xf numFmtId="2" fontId="16" fillId="2" borderId="4" xfId="8" applyNumberFormat="1" applyFont="1" applyFill="1" applyBorder="1" applyAlignment="1">
      <alignment horizontal="right" vertical="center" wrapText="1"/>
    </xf>
    <xf numFmtId="0" fontId="0" fillId="10" borderId="0" xfId="0" applyFill="1" applyAlignment="1">
      <alignment horizontal="left" wrapText="1"/>
    </xf>
    <xf numFmtId="0" fontId="8" fillId="4" borderId="13" xfId="4" applyFont="1" applyFill="1" applyBorder="1" applyAlignment="1">
      <alignment horizontal="center" vertical="center" wrapText="1"/>
    </xf>
    <xf numFmtId="0" fontId="10" fillId="2" borderId="16" xfId="1" applyFont="1" applyFill="1" applyBorder="1" applyAlignment="1">
      <alignment horizontal="center" vertical="center" wrapText="1"/>
    </xf>
    <xf numFmtId="2" fontId="16" fillId="2" borderId="17" xfId="8" applyNumberFormat="1" applyFont="1" applyFill="1" applyBorder="1" applyAlignment="1">
      <alignment horizontal="right" vertical="center" wrapText="1"/>
    </xf>
    <xf numFmtId="0" fontId="10" fillId="2" borderId="23" xfId="1" applyFont="1" applyFill="1" applyBorder="1" applyAlignment="1">
      <alignment horizontal="center" vertical="center" wrapText="1"/>
    </xf>
    <xf numFmtId="0" fontId="10" fillId="2" borderId="20" xfId="1" applyFont="1" applyFill="1" applyBorder="1" applyAlignment="1">
      <alignment horizontal="center" vertical="center" wrapText="1"/>
    </xf>
    <xf numFmtId="2" fontId="8" fillId="2" borderId="0" xfId="2" applyNumberFormat="1" applyFont="1" applyFill="1" applyBorder="1" applyAlignment="1">
      <alignment horizontal="right" vertical="center" wrapText="1"/>
    </xf>
    <xf numFmtId="2" fontId="8" fillId="2" borderId="19" xfId="8" applyNumberFormat="1" applyFont="1" applyFill="1" applyBorder="1" applyAlignment="1">
      <alignment horizontal="right" vertical="center" wrapText="1"/>
    </xf>
    <xf numFmtId="0" fontId="16" fillId="2" borderId="4" xfId="4" applyFont="1" applyFill="1" applyBorder="1" applyAlignment="1">
      <alignment horizontal="left" vertical="center" wrapText="1"/>
    </xf>
    <xf numFmtId="0" fontId="10" fillId="2" borderId="26" xfId="1" applyFont="1" applyFill="1" applyBorder="1" applyAlignment="1">
      <alignment horizontal="center" vertical="center" wrapText="1"/>
    </xf>
    <xf numFmtId="0" fontId="16" fillId="2" borderId="5" xfId="4" applyFont="1" applyFill="1" applyBorder="1" applyAlignment="1">
      <alignment vertical="center" wrapText="1"/>
    </xf>
    <xf numFmtId="2" fontId="16" fillId="2" borderId="27" xfId="8" applyNumberFormat="1" applyFont="1" applyFill="1" applyBorder="1" applyAlignment="1">
      <alignment horizontal="right" vertical="center" wrapText="1"/>
    </xf>
    <xf numFmtId="2" fontId="16" fillId="2" borderId="5" xfId="1" applyNumberFormat="1" applyFont="1" applyFill="1" applyBorder="1" applyAlignment="1">
      <alignment horizontal="right" vertical="center" wrapText="1"/>
    </xf>
    <xf numFmtId="2" fontId="16" fillId="2" borderId="28" xfId="8" applyNumberFormat="1" applyFont="1" applyFill="1" applyBorder="1" applyAlignment="1">
      <alignment horizontal="right" vertical="center" wrapText="1"/>
    </xf>
    <xf numFmtId="2" fontId="18" fillId="7" borderId="12" xfId="8" applyNumberFormat="1" applyFont="1" applyFill="1" applyBorder="1" applyAlignment="1">
      <alignment horizontal="right" vertical="center" wrapText="1"/>
    </xf>
    <xf numFmtId="2" fontId="12" fillId="5" borderId="34" xfId="8" applyNumberFormat="1" applyFont="1" applyFill="1" applyBorder="1" applyAlignment="1">
      <alignment horizontal="right" vertical="center" wrapText="1"/>
    </xf>
    <xf numFmtId="2" fontId="12" fillId="5" borderId="35" xfId="8" applyNumberFormat="1" applyFont="1" applyFill="1" applyBorder="1" applyAlignment="1">
      <alignment horizontal="right" vertical="center" wrapText="1"/>
    </xf>
    <xf numFmtId="2" fontId="12" fillId="3" borderId="12" xfId="8" applyNumberFormat="1" applyFont="1" applyFill="1" applyBorder="1" applyAlignment="1">
      <alignment horizontal="right" vertical="center" wrapText="1"/>
    </xf>
    <xf numFmtId="0" fontId="7" fillId="2" borderId="4" xfId="0" applyFont="1" applyFill="1" applyBorder="1" applyAlignment="1">
      <alignment vertical="center" wrapText="1"/>
    </xf>
    <xf numFmtId="0" fontId="32" fillId="2" borderId="4" xfId="1" applyFont="1" applyFill="1" applyBorder="1" applyAlignment="1">
      <alignment vertical="center" wrapText="1"/>
    </xf>
    <xf numFmtId="0" fontId="32" fillId="2" borderId="5" xfId="1" applyFont="1" applyFill="1" applyBorder="1" applyAlignment="1">
      <alignment vertical="center" wrapText="1"/>
    </xf>
    <xf numFmtId="0" fontId="11" fillId="2" borderId="24" xfId="1" applyFont="1" applyFill="1" applyBorder="1" applyAlignment="1">
      <alignment horizontal="left" vertical="center" wrapText="1"/>
    </xf>
    <xf numFmtId="2" fontId="17" fillId="2" borderId="24" xfId="2" applyNumberFormat="1" applyFont="1" applyFill="1" applyBorder="1" applyAlignment="1">
      <alignment horizontal="right" vertical="center" wrapText="1"/>
    </xf>
    <xf numFmtId="2" fontId="17" fillId="2" borderId="25" xfId="2" applyNumberFormat="1" applyFont="1" applyFill="1" applyBorder="1" applyAlignment="1">
      <alignment horizontal="right" vertical="center" wrapText="1"/>
    </xf>
    <xf numFmtId="0" fontId="22" fillId="2" borderId="0" xfId="0" applyFont="1" applyFill="1" applyAlignment="1" applyProtection="1">
      <alignment horizontal="left"/>
      <protection locked="0"/>
    </xf>
    <xf numFmtId="0" fontId="23"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13" fillId="2" borderId="0" xfId="0" applyFont="1" applyFill="1" applyAlignment="1" applyProtection="1">
      <alignment horizontal="left" wrapText="1"/>
      <protection locked="0"/>
    </xf>
    <xf numFmtId="0" fontId="19" fillId="6" borderId="0" xfId="0" applyFont="1" applyFill="1" applyAlignment="1" applyProtection="1">
      <alignment horizontal="left" vertical="center" wrapText="1"/>
      <protection locked="0"/>
    </xf>
    <xf numFmtId="0" fontId="15" fillId="2" borderId="20" xfId="1" applyFont="1" applyFill="1" applyBorder="1" applyAlignment="1">
      <alignment horizontal="center" vertical="center" wrapText="1"/>
    </xf>
    <xf numFmtId="0" fontId="7" fillId="0" borderId="0" xfId="0" applyFont="1" applyAlignment="1">
      <alignment horizontal="center" vertical="center" wrapText="1"/>
    </xf>
    <xf numFmtId="0" fontId="7" fillId="0" borderId="19" xfId="0" applyFont="1" applyBorder="1" applyAlignment="1">
      <alignment horizontal="center" vertical="center" wrapText="1"/>
    </xf>
    <xf numFmtId="0" fontId="15" fillId="2" borderId="21" xfId="1"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22" xfId="0" applyFont="1" applyBorder="1" applyAlignment="1">
      <alignment horizontal="center" vertical="center" wrapText="1"/>
    </xf>
    <xf numFmtId="0" fontId="26" fillId="2" borderId="20" xfId="1" applyFont="1" applyFill="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12" fillId="8" borderId="14" xfId="4" applyFont="1" applyFill="1" applyBorder="1" applyAlignment="1">
      <alignment horizontal="center" vertical="center" wrapText="1"/>
    </xf>
    <xf numFmtId="0" fontId="12" fillId="8" borderId="3" xfId="4" applyFont="1" applyFill="1" applyBorder="1" applyAlignment="1">
      <alignment horizontal="center" vertical="center" wrapText="1"/>
    </xf>
    <xf numFmtId="0" fontId="12" fillId="8" borderId="15" xfId="4" applyFont="1" applyFill="1" applyBorder="1" applyAlignment="1">
      <alignment horizontal="center" vertical="center" wrapText="1"/>
    </xf>
    <xf numFmtId="0" fontId="10" fillId="2" borderId="20" xfId="1" applyFont="1" applyFill="1" applyBorder="1" applyAlignment="1">
      <alignment horizontal="left" vertical="top" wrapText="1"/>
    </xf>
    <xf numFmtId="0" fontId="30" fillId="0" borderId="0" xfId="0" applyFont="1" applyAlignment="1">
      <alignment horizontal="left" vertical="top"/>
    </xf>
    <xf numFmtId="0" fontId="30" fillId="0" borderId="20" xfId="0" applyFont="1" applyBorder="1" applyAlignment="1">
      <alignment horizontal="left" vertical="top"/>
    </xf>
    <xf numFmtId="0" fontId="30" fillId="0" borderId="21" xfId="0" applyFont="1" applyBorder="1" applyAlignment="1">
      <alignment horizontal="left" vertical="top"/>
    </xf>
    <xf numFmtId="0" fontId="30" fillId="0" borderId="9" xfId="0" applyFont="1" applyBorder="1" applyAlignment="1">
      <alignment horizontal="left" vertical="top"/>
    </xf>
    <xf numFmtId="0" fontId="26" fillId="3" borderId="13" xfId="1" applyFont="1" applyFill="1" applyBorder="1" applyAlignment="1">
      <alignment horizontal="right" vertical="center" wrapText="1"/>
    </xf>
    <xf numFmtId="0" fontId="27" fillId="3" borderId="1" xfId="0" applyFont="1" applyFill="1" applyBorder="1" applyAlignment="1">
      <alignment horizontal="right" vertical="center" wrapText="1"/>
    </xf>
    <xf numFmtId="0" fontId="27" fillId="3" borderId="33" xfId="0" applyFont="1" applyFill="1" applyBorder="1" applyAlignment="1">
      <alignment horizontal="right" vertical="center" wrapText="1"/>
    </xf>
    <xf numFmtId="0" fontId="31" fillId="2" borderId="0" xfId="0" applyFont="1" applyFill="1" applyAlignment="1">
      <alignment horizontal="left" vertical="top" wrapText="1"/>
    </xf>
    <xf numFmtId="0" fontId="31" fillId="2" borderId="19" xfId="0" applyFont="1" applyFill="1" applyBorder="1" applyAlignment="1">
      <alignment horizontal="left" vertical="top" wrapText="1"/>
    </xf>
    <xf numFmtId="0" fontId="14" fillId="7" borderId="12" xfId="4" applyFont="1" applyFill="1" applyBorder="1" applyAlignment="1">
      <alignment horizontal="left" vertical="center" wrapText="1"/>
    </xf>
    <xf numFmtId="0" fontId="0" fillId="7" borderId="12" xfId="0" applyFill="1" applyBorder="1" applyAlignment="1">
      <alignment horizontal="left" vertical="center" wrapText="1"/>
    </xf>
    <xf numFmtId="0" fontId="14" fillId="7" borderId="14" xfId="4" applyFont="1" applyFill="1" applyBorder="1" applyAlignment="1">
      <alignment horizontal="left" vertical="center" wrapText="1"/>
    </xf>
    <xf numFmtId="0" fontId="26" fillId="5" borderId="26" xfId="1" applyFont="1" applyFill="1" applyBorder="1" applyAlignment="1">
      <alignment horizontal="right" vertical="center" wrapText="1"/>
    </xf>
    <xf numFmtId="0" fontId="27" fillId="5" borderId="5" xfId="0" applyFont="1" applyFill="1" applyBorder="1" applyAlignment="1">
      <alignment horizontal="right" vertical="center" wrapText="1"/>
    </xf>
    <xf numFmtId="0" fontId="27" fillId="5" borderId="27" xfId="0" applyFont="1" applyFill="1" applyBorder="1" applyAlignment="1">
      <alignment horizontal="right" vertical="center" wrapText="1"/>
    </xf>
    <xf numFmtId="0" fontId="26" fillId="5" borderId="18" xfId="1" applyFont="1" applyFill="1" applyBorder="1" applyAlignment="1">
      <alignment horizontal="right" vertical="center" wrapText="1"/>
    </xf>
    <xf numFmtId="0" fontId="27" fillId="5" borderId="10" xfId="0" applyFont="1" applyFill="1" applyBorder="1" applyAlignment="1">
      <alignment horizontal="right" vertical="center" wrapText="1"/>
    </xf>
    <xf numFmtId="0" fontId="27" fillId="5" borderId="32" xfId="0" applyFont="1" applyFill="1" applyBorder="1" applyAlignment="1">
      <alignment horizontal="right" vertical="center" wrapText="1"/>
    </xf>
    <xf numFmtId="0" fontId="25" fillId="9" borderId="29" xfId="1" applyFont="1" applyFill="1" applyBorder="1" applyAlignment="1">
      <alignment horizontal="center" vertical="center" wrapText="1"/>
    </xf>
    <xf numFmtId="0" fontId="25" fillId="9" borderId="30" xfId="1" applyFont="1" applyFill="1" applyBorder="1" applyAlignment="1">
      <alignment horizontal="center" vertical="center" wrapText="1"/>
    </xf>
    <xf numFmtId="0" fontId="25" fillId="9" borderId="31" xfId="1" applyFont="1" applyFill="1" applyBorder="1" applyAlignment="1">
      <alignment horizontal="center" vertical="center" wrapText="1"/>
    </xf>
    <xf numFmtId="0" fontId="21" fillId="10" borderId="0" xfId="0" applyFont="1" applyFill="1" applyAlignment="1">
      <alignment vertical="top" wrapText="1"/>
    </xf>
    <xf numFmtId="0" fontId="31" fillId="2" borderId="0" xfId="0" applyFont="1" applyFill="1" applyAlignment="1"/>
    <xf numFmtId="0" fontId="31" fillId="2" borderId="19" xfId="0" applyFont="1" applyFill="1" applyBorder="1" applyAlignment="1"/>
    <xf numFmtId="0" fontId="30" fillId="2" borderId="0" xfId="0" applyFont="1" applyFill="1" applyAlignment="1"/>
    <xf numFmtId="0" fontId="30" fillId="2" borderId="19" xfId="0" applyFont="1" applyFill="1" applyBorder="1" applyAlignment="1"/>
    <xf numFmtId="0" fontId="30" fillId="2" borderId="9" xfId="0" applyFont="1" applyFill="1" applyBorder="1" applyAlignment="1"/>
    <xf numFmtId="0" fontId="30" fillId="2" borderId="22" xfId="0" applyFont="1" applyFill="1" applyBorder="1" applyAlignment="1"/>
  </cellXfs>
  <cellStyles count="12">
    <cellStyle name="Comma" xfId="8" builtinId="3"/>
    <cellStyle name="Normal" xfId="0" builtinId="0"/>
    <cellStyle name="TableStyleLight1" xfId="4" xr:uid="{00000000-0005-0000-0000-000001000000}"/>
    <cellStyle name="Звичайний 2" xfId="9" xr:uid="{89FAAB9C-B7C1-4EF9-AA35-081519B61CC4}"/>
    <cellStyle name="Обычный 10" xfId="1" xr:uid="{00000000-0005-0000-0000-000003000000}"/>
    <cellStyle name="Обычный 2" xfId="6" xr:uid="{00000000-0005-0000-0000-000004000000}"/>
    <cellStyle name="Обычный 3" xfId="7" xr:uid="{00000000-0005-0000-0000-000005000000}"/>
    <cellStyle name="Обычный 7" xfId="11" xr:uid="{D4C2C531-E491-434D-A717-BA84C85A629B}"/>
    <cellStyle name="Финансовый 2" xfId="2" xr:uid="{00000000-0005-0000-0000-000006000000}"/>
    <cellStyle name="Финансовый 2 2" xfId="5" xr:uid="{00000000-0005-0000-0000-000007000000}"/>
    <cellStyle name="Финансовый 4" xfId="3" xr:uid="{00000000-0005-0000-0000-000008000000}"/>
    <cellStyle name="Фінансовий 2" xfId="10" xr:uid="{DEFE781A-9B58-47D2-8C6A-82D4AC1887F9}"/>
  </cellStyles>
  <dxfs count="0"/>
  <tableStyles count="0" defaultTableStyle="TableStyleMedium2" defaultPivotStyle="PivotStyleMedium9"/>
  <colors>
    <mruColors>
      <color rgb="FFFFFC8B"/>
      <color rgb="FFE79D9D"/>
      <color rgb="FFCF3939"/>
      <color rgb="FFA12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111588</xdr:colOff>
      <xdr:row>0</xdr:row>
      <xdr:rowOff>98917</xdr:rowOff>
    </xdr:from>
    <xdr:to>
      <xdr:col>1</xdr:col>
      <xdr:colOff>2317534</xdr:colOff>
      <xdr:row>0</xdr:row>
      <xdr:rowOff>1127760</xdr:rowOff>
    </xdr:to>
    <xdr:pic>
      <xdr:nvPicPr>
        <xdr:cNvPr id="2" name="Picture 1">
          <a:extLst>
            <a:ext uri="{FF2B5EF4-FFF2-40B4-BE49-F238E27FC236}">
              <a16:creationId xmlns:a16="http://schemas.microsoft.com/office/drawing/2014/main" id="{5C3FCC52-8CD2-4A97-AA1C-6A0DB6FA2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548" y="98917"/>
          <a:ext cx="2205946" cy="1028843"/>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o.oproshchenko/AppData/Local/Microsoft/Windows/INetCache/Content.Outlook/SN42M28B/&#1057;&#1091;&#1096;&#1080;&#1103;%20%20NewWay.xlsx" TargetMode="External"/><Relationship Id="rId1" Type="http://schemas.openxmlformats.org/officeDocument/2006/relationships/externalLinkPath" Target="/Users/o.oproshchenko/AppData/Local/Microsoft/Windows/INetCache/Content.Outlook/SN42M28B/&#1057;&#1091;&#1096;&#1080;&#1103;%20%20NewWa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a.fadeeva/AppData/Local/Microsoft/Windows/INetCache/Content.Outlook/65FQ7OZE/&#1054;&#1087;&#1077;&#1088;&#1072;&#1094;&#1080;&#1086;&#1085;&#1085;&#1099;&#1081;%20&#1076;&#1077;&#1087;&#1072;&#1088;&#1090;&#1072;&#1084;&#1077;&#1085;&#1090;%20&#1040;&#1087;&#1088;&#1077;&#1083;&#1100;.xlsx" TargetMode="External"/><Relationship Id="rId1" Type="http://schemas.openxmlformats.org/officeDocument/2006/relationships/externalLinkPath" Target="/Users/a.fadeeva/AppData/Local/Microsoft/Windows/INetCache/Content.Outlook/65FQ7OZE/&#1054;&#1087;&#1077;&#1088;&#1072;&#1094;&#1080;&#1086;&#1085;&#1085;&#1099;&#1081;%20&#1076;&#1077;&#1087;&#1072;&#1088;&#1090;&#1072;&#1084;&#1077;&#1085;&#1090;%20&#1040;&#1087;&#1088;&#1077;&#1083;&#1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20Cross%20functional\Projects\00_NewRestaurants\2015\SU.1512.Kiev.NewWay\1.Description\1.4%20&#1041;&#1102;&#1076;&#1078;&#1077;&#1090;\1.4.1%20&#1050;&#1072;&#1087;&#1080;&#1090;&#1072;&#1083;&#1100;&#1085;&#1099;&#1077;%20&#1080;&#1085;&#1074;&#1077;&#1089;&#1090;&#1080;&#1094;&#1080;&#1080;\&#1057;&#1040;&#1056;&#1045;&#1061;%20&#1088;&#1072;&#1085;&#1085;&#1080;&#1077;%20&#1079;&#1072;&#1090;&#1088;&#1072;&#1090;&#10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ewWay"/>
      <sheetName val="Списки"/>
      <sheetName val="DATA"/>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eration"/>
      <sheetName val="Списки"/>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ная "/>
      <sheetName val="Списки"/>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P47"/>
  <sheetViews>
    <sheetView tabSelected="1" view="pageBreakPreview" zoomScale="50" zoomScaleNormal="50" zoomScaleSheetLayoutView="50" workbookViewId="0">
      <selection activeCell="N24" sqref="N24"/>
    </sheetView>
  </sheetViews>
  <sheetFormatPr defaultColWidth="9.140625" defaultRowHeight="15.6" outlineLevelRow="1"/>
  <cols>
    <col min="1" max="1" width="6.42578125" style="12" customWidth="1"/>
    <col min="2" max="2" width="63.140625" style="2" customWidth="1"/>
    <col min="3" max="3" width="11.42578125" style="2" customWidth="1"/>
    <col min="4" max="4" width="14.140625" style="21" customWidth="1"/>
    <col min="5" max="5" width="14.85546875" style="13" customWidth="1"/>
    <col min="6" max="6" width="17.5703125" style="23" customWidth="1"/>
    <col min="7" max="7" width="52.7109375" style="5" customWidth="1"/>
    <col min="8" max="8" width="12.7109375" style="5" customWidth="1"/>
    <col min="9" max="9" width="13.7109375" style="25" customWidth="1"/>
    <col min="10" max="10" width="15.42578125" style="14" customWidth="1"/>
    <col min="11" max="11" width="19.85546875" style="26" customWidth="1"/>
    <col min="12" max="16384" width="9.140625" style="2"/>
  </cols>
  <sheetData>
    <row r="1" spans="1:16" ht="94.15" customHeight="1">
      <c r="A1" s="46"/>
      <c r="B1" s="63"/>
      <c r="C1" s="63"/>
      <c r="D1" s="63"/>
      <c r="E1" s="63"/>
      <c r="F1" s="63"/>
      <c r="G1" s="64" t="s">
        <v>0</v>
      </c>
      <c r="H1" s="64"/>
      <c r="I1" s="64"/>
      <c r="J1" s="64"/>
      <c r="K1" s="65"/>
    </row>
    <row r="2" spans="1:16" ht="22.9" customHeight="1">
      <c r="A2" s="47"/>
      <c r="B2" s="68" t="s">
        <v>1</v>
      </c>
      <c r="C2" s="68"/>
      <c r="D2" s="68"/>
      <c r="E2" s="68"/>
      <c r="F2" s="68"/>
      <c r="G2" s="48"/>
      <c r="H2" s="48"/>
      <c r="I2" s="48"/>
      <c r="J2" s="48"/>
      <c r="K2" s="49"/>
    </row>
    <row r="3" spans="1:16" ht="22.9" customHeight="1">
      <c r="A3" s="47"/>
      <c r="B3" s="68" t="s">
        <v>2</v>
      </c>
      <c r="C3" s="68"/>
      <c r="D3" s="68"/>
      <c r="E3" s="68"/>
      <c r="F3" s="68"/>
      <c r="G3" s="48"/>
      <c r="H3" s="48"/>
      <c r="I3" s="48"/>
      <c r="J3" s="48"/>
      <c r="K3" s="49"/>
    </row>
    <row r="4" spans="1:16" ht="22.9" customHeight="1">
      <c r="A4" s="47"/>
      <c r="B4" s="69" t="s">
        <v>3</v>
      </c>
      <c r="C4" s="68"/>
      <c r="D4" s="68"/>
      <c r="E4" s="68"/>
      <c r="F4" s="68"/>
      <c r="G4" s="48"/>
      <c r="H4" s="48"/>
      <c r="I4" s="48"/>
      <c r="J4" s="48"/>
      <c r="K4" s="49"/>
    </row>
    <row r="5" spans="1:16" ht="79.150000000000006" customHeight="1">
      <c r="A5" s="47"/>
      <c r="B5" s="70" t="s">
        <v>4</v>
      </c>
      <c r="C5" s="70"/>
      <c r="D5" s="70"/>
      <c r="E5" s="70"/>
      <c r="F5" s="70"/>
      <c r="G5" s="48"/>
      <c r="H5" s="48"/>
      <c r="I5" s="48"/>
      <c r="J5" s="48"/>
      <c r="K5" s="49"/>
    </row>
    <row r="6" spans="1:16" ht="23.65" customHeight="1">
      <c r="A6" s="47"/>
      <c r="B6" s="66" t="s">
        <v>5</v>
      </c>
      <c r="C6" s="67"/>
      <c r="D6" s="67"/>
      <c r="E6" s="67"/>
      <c r="F6" s="67"/>
      <c r="G6" s="48"/>
      <c r="H6" s="48"/>
      <c r="I6" s="48"/>
      <c r="J6" s="48"/>
      <c r="K6" s="49"/>
    </row>
    <row r="7" spans="1:16" ht="19.899999999999999" customHeight="1">
      <c r="A7" s="47"/>
      <c r="B7" s="66" t="s">
        <v>6</v>
      </c>
      <c r="C7" s="67"/>
      <c r="D7" s="67"/>
      <c r="E7" s="67"/>
      <c r="F7" s="67"/>
      <c r="G7" s="48"/>
      <c r="H7" s="48"/>
      <c r="I7" s="48"/>
      <c r="J7" s="48"/>
      <c r="K7" s="49"/>
    </row>
    <row r="8" spans="1:16" ht="18.399999999999999" customHeight="1">
      <c r="A8" s="77" t="s">
        <v>7</v>
      </c>
      <c r="B8" s="78"/>
      <c r="C8" s="78"/>
      <c r="D8" s="78"/>
      <c r="E8" s="78"/>
      <c r="F8" s="78"/>
      <c r="G8" s="78"/>
      <c r="H8" s="78"/>
      <c r="I8" s="78"/>
      <c r="J8" s="78"/>
      <c r="K8" s="79"/>
    </row>
    <row r="9" spans="1:16" ht="53.65" customHeight="1">
      <c r="A9" s="71" t="s">
        <v>8</v>
      </c>
      <c r="B9" s="72"/>
      <c r="C9" s="72"/>
      <c r="D9" s="72"/>
      <c r="E9" s="72"/>
      <c r="F9" s="72"/>
      <c r="G9" s="72"/>
      <c r="H9" s="72"/>
      <c r="I9" s="72"/>
      <c r="J9" s="72"/>
      <c r="K9" s="73"/>
    </row>
    <row r="10" spans="1:16" ht="54.4" customHeight="1" thickBot="1">
      <c r="A10" s="74" t="s">
        <v>9</v>
      </c>
      <c r="B10" s="75"/>
      <c r="C10" s="75"/>
      <c r="D10" s="75"/>
      <c r="E10" s="75"/>
      <c r="F10" s="75"/>
      <c r="G10" s="75"/>
      <c r="H10" s="75"/>
      <c r="I10" s="75"/>
      <c r="J10" s="75"/>
      <c r="K10" s="76"/>
    </row>
    <row r="11" spans="1:16" ht="75" customHeight="1" thickBot="1">
      <c r="A11" s="43" t="s">
        <v>10</v>
      </c>
      <c r="B11" s="11" t="s">
        <v>11</v>
      </c>
      <c r="C11" s="3" t="s">
        <v>12</v>
      </c>
      <c r="D11" s="20" t="s">
        <v>13</v>
      </c>
      <c r="E11" s="19" t="s">
        <v>14</v>
      </c>
      <c r="F11" s="22" t="s">
        <v>15</v>
      </c>
      <c r="G11" s="4" t="s">
        <v>16</v>
      </c>
      <c r="H11" s="3" t="s">
        <v>12</v>
      </c>
      <c r="I11" s="20" t="s">
        <v>13</v>
      </c>
      <c r="J11" s="19" t="s">
        <v>14</v>
      </c>
      <c r="K11" s="24" t="s">
        <v>15</v>
      </c>
    </row>
    <row r="12" spans="1:16" ht="22.9" customHeight="1" thickBot="1">
      <c r="A12" s="80" t="s">
        <v>17</v>
      </c>
      <c r="B12" s="81"/>
      <c r="C12" s="81"/>
      <c r="D12" s="81"/>
      <c r="E12" s="81"/>
      <c r="F12" s="81"/>
      <c r="G12" s="81"/>
      <c r="H12" s="81"/>
      <c r="I12" s="81"/>
      <c r="J12" s="81"/>
      <c r="K12" s="82"/>
    </row>
    <row r="13" spans="1:16" s="5" customFormat="1" ht="53.45" customHeight="1" outlineLevel="1">
      <c r="A13" s="44">
        <v>1</v>
      </c>
      <c r="B13" s="27" t="s">
        <v>18</v>
      </c>
      <c r="C13" s="7" t="s">
        <v>19</v>
      </c>
      <c r="D13" s="28">
        <v>1</v>
      </c>
      <c r="E13" s="29"/>
      <c r="F13" s="9">
        <f>ROUND(D13*E13,2)</f>
        <v>0</v>
      </c>
      <c r="G13" s="31"/>
      <c r="H13" s="7"/>
      <c r="I13" s="37"/>
      <c r="J13" s="37"/>
      <c r="K13" s="45">
        <f t="shared" ref="K13:K19" si="0">ROUND(I13*J13,2)</f>
        <v>0</v>
      </c>
      <c r="L13" s="10"/>
      <c r="M13" s="10"/>
      <c r="N13" s="10"/>
      <c r="O13" s="10"/>
      <c r="P13" s="10"/>
    </row>
    <row r="14" spans="1:16" s="5" customFormat="1" ht="39.4" customHeight="1" outlineLevel="1">
      <c r="A14" s="44">
        <v>2</v>
      </c>
      <c r="B14" s="60" t="s">
        <v>20</v>
      </c>
      <c r="C14" s="7" t="s">
        <v>19</v>
      </c>
      <c r="D14" s="16">
        <v>1</v>
      </c>
      <c r="E14" s="16"/>
      <c r="F14" s="9">
        <f t="shared" ref="F14:F29" si="1">ROUND(D14*E14,2)</f>
        <v>0</v>
      </c>
      <c r="G14" s="31"/>
      <c r="H14" s="7"/>
      <c r="I14" s="37"/>
      <c r="J14" s="37"/>
      <c r="K14" s="45">
        <f t="shared" si="0"/>
        <v>0</v>
      </c>
      <c r="L14" s="10"/>
      <c r="M14" s="10"/>
      <c r="N14" s="10"/>
      <c r="O14" s="10"/>
      <c r="P14" s="10"/>
    </row>
    <row r="15" spans="1:16" s="5" customFormat="1" ht="36.4" customHeight="1" outlineLevel="1">
      <c r="A15" s="44">
        <v>3</v>
      </c>
      <c r="B15" s="39" t="s">
        <v>21</v>
      </c>
      <c r="C15" s="7" t="s">
        <v>22</v>
      </c>
      <c r="D15" s="16">
        <v>1</v>
      </c>
      <c r="E15" s="16"/>
      <c r="F15" s="9">
        <f t="shared" si="1"/>
        <v>0</v>
      </c>
      <c r="G15" s="31"/>
      <c r="H15" s="7"/>
      <c r="I15" s="38"/>
      <c r="J15" s="37"/>
      <c r="K15" s="45">
        <f t="shared" si="0"/>
        <v>0</v>
      </c>
      <c r="L15" s="10"/>
      <c r="M15" s="10"/>
      <c r="N15" s="10"/>
      <c r="O15" s="10"/>
      <c r="P15" s="10"/>
    </row>
    <row r="16" spans="1:16" s="5" customFormat="1" ht="53.65" customHeight="1" outlineLevel="1">
      <c r="A16" s="44">
        <v>4</v>
      </c>
      <c r="B16" s="39" t="s">
        <v>23</v>
      </c>
      <c r="C16" s="7" t="s">
        <v>24</v>
      </c>
      <c r="D16" s="16">
        <v>20</v>
      </c>
      <c r="E16" s="16"/>
      <c r="F16" s="9">
        <f t="shared" si="1"/>
        <v>0</v>
      </c>
      <c r="G16" s="31"/>
      <c r="H16" s="7"/>
      <c r="I16" s="38"/>
      <c r="J16" s="37"/>
      <c r="K16" s="45">
        <f t="shared" si="0"/>
        <v>0</v>
      </c>
      <c r="L16" s="10"/>
      <c r="M16" s="10"/>
      <c r="N16" s="10"/>
      <c r="O16" s="10"/>
      <c r="P16" s="10"/>
    </row>
    <row r="17" spans="1:16" s="5" customFormat="1" ht="51" customHeight="1" outlineLevel="1">
      <c r="A17" s="44">
        <v>5</v>
      </c>
      <c r="B17" s="39" t="s">
        <v>25</v>
      </c>
      <c r="C17" s="7" t="s">
        <v>19</v>
      </c>
      <c r="D17" s="16">
        <v>1</v>
      </c>
      <c r="E17" s="16"/>
      <c r="F17" s="9">
        <f t="shared" si="1"/>
        <v>0</v>
      </c>
      <c r="G17" s="31"/>
      <c r="H17" s="7"/>
      <c r="I17" s="38"/>
      <c r="J17" s="37"/>
      <c r="K17" s="45">
        <f t="shared" si="0"/>
        <v>0</v>
      </c>
      <c r="L17" s="10"/>
      <c r="M17" s="10"/>
      <c r="N17" s="10"/>
      <c r="O17" s="10"/>
      <c r="P17" s="10"/>
    </row>
    <row r="18" spans="1:16" s="5" customFormat="1" ht="121.15" customHeight="1" outlineLevel="1">
      <c r="A18" s="44">
        <v>6</v>
      </c>
      <c r="B18" s="39" t="s">
        <v>26</v>
      </c>
      <c r="C18" s="7" t="s">
        <v>19</v>
      </c>
      <c r="D18" s="16">
        <v>1</v>
      </c>
      <c r="E18" s="16"/>
      <c r="F18" s="9">
        <f t="shared" si="1"/>
        <v>0</v>
      </c>
      <c r="G18" s="31"/>
      <c r="H18" s="7"/>
      <c r="I18" s="38"/>
      <c r="J18" s="37"/>
      <c r="K18" s="45">
        <f t="shared" si="0"/>
        <v>0</v>
      </c>
      <c r="L18" s="10"/>
      <c r="M18" s="10"/>
      <c r="N18" s="10"/>
      <c r="O18" s="10"/>
      <c r="P18" s="10"/>
    </row>
    <row r="19" spans="1:16" s="5" customFormat="1" ht="67.150000000000006" customHeight="1" outlineLevel="1">
      <c r="A19" s="44">
        <v>7</v>
      </c>
      <c r="B19" s="39" t="s">
        <v>27</v>
      </c>
      <c r="C19" s="7" t="s">
        <v>19</v>
      </c>
      <c r="D19" s="16">
        <v>1</v>
      </c>
      <c r="E19" s="16"/>
      <c r="F19" s="9">
        <f t="shared" si="1"/>
        <v>0</v>
      </c>
      <c r="G19" s="31"/>
      <c r="H19" s="7"/>
      <c r="I19" s="38"/>
      <c r="J19" s="37"/>
      <c r="K19" s="45">
        <f t="shared" si="0"/>
        <v>0</v>
      </c>
      <c r="L19" s="10"/>
      <c r="M19" s="10"/>
      <c r="N19" s="10"/>
      <c r="O19" s="10"/>
      <c r="P19" s="10"/>
    </row>
    <row r="20" spans="1:16" ht="66" customHeight="1" outlineLevel="1">
      <c r="A20" s="44">
        <v>8</v>
      </c>
      <c r="B20" s="30" t="s">
        <v>28</v>
      </c>
      <c r="C20" s="7" t="s">
        <v>24</v>
      </c>
      <c r="D20" s="41">
        <v>8</v>
      </c>
      <c r="E20" s="16"/>
      <c r="F20" s="9">
        <f t="shared" si="1"/>
        <v>0</v>
      </c>
      <c r="G20" s="31" t="s">
        <v>29</v>
      </c>
      <c r="H20" s="32" t="s">
        <v>22</v>
      </c>
      <c r="I20" s="9">
        <f>D20*2.5/25</f>
        <v>0.8</v>
      </c>
      <c r="J20" s="37"/>
      <c r="K20" s="45">
        <f>ROUND(I20*J20,2)</f>
        <v>0</v>
      </c>
      <c r="L20" s="10"/>
      <c r="M20" s="10"/>
      <c r="N20" s="10"/>
      <c r="O20" s="10"/>
      <c r="P20" s="10"/>
    </row>
    <row r="21" spans="1:16" ht="36.6" customHeight="1" outlineLevel="1">
      <c r="A21" s="44">
        <v>9</v>
      </c>
      <c r="B21" s="30" t="s">
        <v>30</v>
      </c>
      <c r="C21" s="7" t="s">
        <v>24</v>
      </c>
      <c r="D21" s="41">
        <v>48</v>
      </c>
      <c r="E21" s="16"/>
      <c r="F21" s="9">
        <f t="shared" si="1"/>
        <v>0</v>
      </c>
      <c r="G21" s="17" t="s">
        <v>31</v>
      </c>
      <c r="H21" s="7" t="s">
        <v>22</v>
      </c>
      <c r="I21" s="9">
        <f>D21*0.3/10</f>
        <v>1.44</v>
      </c>
      <c r="J21" s="37"/>
      <c r="K21" s="45">
        <f t="shared" ref="K21:K29" si="2">ROUND(I21*J21,2)</f>
        <v>0</v>
      </c>
      <c r="L21" s="10"/>
      <c r="M21" s="10"/>
      <c r="N21" s="10"/>
      <c r="O21" s="10"/>
      <c r="P21" s="10"/>
    </row>
    <row r="22" spans="1:16" ht="39.4" customHeight="1" outlineLevel="1">
      <c r="A22" s="44">
        <v>10</v>
      </c>
      <c r="B22" s="30" t="s">
        <v>32</v>
      </c>
      <c r="C22" s="7" t="s">
        <v>24</v>
      </c>
      <c r="D22" s="41">
        <v>48</v>
      </c>
      <c r="E22" s="16"/>
      <c r="F22" s="9">
        <f t="shared" si="1"/>
        <v>0</v>
      </c>
      <c r="G22" s="31" t="s">
        <v>33</v>
      </c>
      <c r="H22" s="32" t="s">
        <v>22</v>
      </c>
      <c r="I22" s="9">
        <f>D22/4/10*2</f>
        <v>2.4</v>
      </c>
      <c r="J22" s="37"/>
      <c r="K22" s="45">
        <f t="shared" si="2"/>
        <v>0</v>
      </c>
      <c r="L22" s="10"/>
      <c r="M22" s="10"/>
      <c r="N22" s="10"/>
      <c r="O22" s="10"/>
      <c r="P22" s="10"/>
    </row>
    <row r="23" spans="1:16" s="36" customFormat="1" ht="72.400000000000006" customHeight="1" outlineLevel="1">
      <c r="A23" s="44">
        <v>11</v>
      </c>
      <c r="B23" s="30" t="s">
        <v>34</v>
      </c>
      <c r="C23" s="7" t="s">
        <v>19</v>
      </c>
      <c r="D23" s="41">
        <v>2</v>
      </c>
      <c r="E23" s="16"/>
      <c r="F23" s="9">
        <f t="shared" si="1"/>
        <v>0</v>
      </c>
      <c r="G23" s="31" t="s">
        <v>35</v>
      </c>
      <c r="H23" s="32" t="s">
        <v>22</v>
      </c>
      <c r="I23" s="9">
        <v>2</v>
      </c>
      <c r="J23" s="37"/>
      <c r="K23" s="45">
        <f t="shared" si="2"/>
        <v>0</v>
      </c>
      <c r="L23" s="105"/>
      <c r="M23" s="105"/>
      <c r="N23" s="105"/>
      <c r="O23" s="42"/>
      <c r="P23" s="42"/>
    </row>
    <row r="24" spans="1:16" s="36" customFormat="1" ht="73.900000000000006" customHeight="1" outlineLevel="1">
      <c r="A24" s="44">
        <v>12</v>
      </c>
      <c r="B24" s="50"/>
      <c r="C24" s="7"/>
      <c r="D24" s="41"/>
      <c r="E24" s="16"/>
      <c r="F24" s="9">
        <f t="shared" si="1"/>
        <v>0</v>
      </c>
      <c r="G24" s="31" t="s">
        <v>36</v>
      </c>
      <c r="H24" s="32" t="s">
        <v>22</v>
      </c>
      <c r="I24" s="9">
        <v>2</v>
      </c>
      <c r="J24" s="37"/>
      <c r="K24" s="45">
        <f t="shared" si="2"/>
        <v>0</v>
      </c>
      <c r="L24" s="105"/>
      <c r="M24" s="105"/>
      <c r="N24" s="105"/>
      <c r="O24" s="42"/>
      <c r="P24" s="42"/>
    </row>
    <row r="25" spans="1:16" ht="76.900000000000006" customHeight="1" outlineLevel="1">
      <c r="A25" s="44">
        <v>13</v>
      </c>
      <c r="B25" s="39" t="s">
        <v>37</v>
      </c>
      <c r="C25" s="40" t="s">
        <v>22</v>
      </c>
      <c r="D25" s="16">
        <v>1</v>
      </c>
      <c r="E25" s="16"/>
      <c r="F25" s="9">
        <f t="shared" si="1"/>
        <v>0</v>
      </c>
      <c r="G25" s="33" t="s">
        <v>38</v>
      </c>
      <c r="H25" s="8" t="s">
        <v>39</v>
      </c>
      <c r="I25" s="34">
        <v>1</v>
      </c>
      <c r="J25" s="37"/>
      <c r="K25" s="45">
        <f t="shared" si="2"/>
        <v>0</v>
      </c>
    </row>
    <row r="26" spans="1:16" ht="39.4" customHeight="1" outlineLevel="1">
      <c r="A26" s="44">
        <v>14</v>
      </c>
      <c r="B26" s="39"/>
      <c r="C26" s="40"/>
      <c r="D26" s="16"/>
      <c r="E26" s="16"/>
      <c r="F26" s="9">
        <f t="shared" si="1"/>
        <v>0</v>
      </c>
      <c r="G26" s="17" t="s">
        <v>40</v>
      </c>
      <c r="H26" s="8" t="s">
        <v>41</v>
      </c>
      <c r="I26" s="16">
        <v>3</v>
      </c>
      <c r="J26" s="37"/>
      <c r="K26" s="45">
        <f t="shared" si="2"/>
        <v>0</v>
      </c>
    </row>
    <row r="27" spans="1:16" ht="53.65" customHeight="1" outlineLevel="1">
      <c r="A27" s="44">
        <v>15</v>
      </c>
      <c r="B27" s="18" t="s">
        <v>42</v>
      </c>
      <c r="C27" s="7" t="s">
        <v>19</v>
      </c>
      <c r="D27" s="16">
        <v>1</v>
      </c>
      <c r="E27" s="16"/>
      <c r="F27" s="9">
        <f t="shared" si="1"/>
        <v>0</v>
      </c>
      <c r="G27" s="15"/>
      <c r="H27" s="35"/>
      <c r="I27" s="16"/>
      <c r="J27" s="37"/>
      <c r="K27" s="45">
        <f t="shared" si="2"/>
        <v>0</v>
      </c>
    </row>
    <row r="28" spans="1:16" s="5" customFormat="1" ht="76.900000000000006" customHeight="1" outlineLevel="1">
      <c r="A28" s="44">
        <v>16</v>
      </c>
      <c r="B28" s="18"/>
      <c r="C28" s="7"/>
      <c r="D28" s="16"/>
      <c r="E28" s="16"/>
      <c r="F28" s="9">
        <f t="shared" si="1"/>
        <v>0</v>
      </c>
      <c r="G28" s="61" t="s">
        <v>43</v>
      </c>
      <c r="H28" s="7"/>
      <c r="I28" s="16"/>
      <c r="J28" s="37"/>
      <c r="K28" s="45">
        <f t="shared" si="2"/>
        <v>0</v>
      </c>
    </row>
    <row r="29" spans="1:16" s="5" customFormat="1" ht="75.400000000000006" customHeight="1" outlineLevel="1" thickBot="1">
      <c r="A29" s="51">
        <v>17</v>
      </c>
      <c r="B29" s="52"/>
      <c r="C29" s="8"/>
      <c r="D29" s="34"/>
      <c r="E29" s="34"/>
      <c r="F29" s="53">
        <f t="shared" si="1"/>
        <v>0</v>
      </c>
      <c r="G29" s="62" t="s">
        <v>44</v>
      </c>
      <c r="H29" s="8"/>
      <c r="I29" s="34"/>
      <c r="J29" s="54"/>
      <c r="K29" s="55">
        <f t="shared" si="2"/>
        <v>0</v>
      </c>
    </row>
    <row r="30" spans="1:16" s="5" customFormat="1" ht="25.5" customHeight="1" thickBot="1">
      <c r="A30" s="93" t="s">
        <v>45</v>
      </c>
      <c r="B30" s="93"/>
      <c r="C30" s="93"/>
      <c r="D30" s="93"/>
      <c r="E30" s="94"/>
      <c r="F30" s="56">
        <f>SUM(F13:F29)</f>
        <v>0</v>
      </c>
      <c r="G30" s="93" t="s">
        <v>46</v>
      </c>
      <c r="H30" s="93"/>
      <c r="I30" s="93"/>
      <c r="J30" s="95"/>
      <c r="K30" s="56">
        <f>SUM(K13:K29)</f>
        <v>0</v>
      </c>
    </row>
    <row r="31" spans="1:16" ht="28.9" customHeight="1">
      <c r="A31" s="99" t="s">
        <v>47</v>
      </c>
      <c r="B31" s="100"/>
      <c r="C31" s="100"/>
      <c r="D31" s="100"/>
      <c r="E31" s="100"/>
      <c r="F31" s="100"/>
      <c r="G31" s="100"/>
      <c r="H31" s="100"/>
      <c r="I31" s="100"/>
      <c r="J31" s="101"/>
      <c r="K31" s="57">
        <f>F30+K30</f>
        <v>0</v>
      </c>
    </row>
    <row r="32" spans="1:16" ht="28.9" customHeight="1" thickBot="1">
      <c r="A32" s="96" t="s">
        <v>48</v>
      </c>
      <c r="B32" s="97"/>
      <c r="C32" s="97"/>
      <c r="D32" s="97"/>
      <c r="E32" s="97"/>
      <c r="F32" s="97"/>
      <c r="G32" s="97"/>
      <c r="H32" s="97"/>
      <c r="I32" s="97"/>
      <c r="J32" s="98"/>
      <c r="K32" s="58">
        <f>ROUND(K31*0.1,0)</f>
        <v>0</v>
      </c>
    </row>
    <row r="33" spans="1:11" s="6" customFormat="1" ht="28.9" customHeight="1" thickBot="1">
      <c r="A33" s="88" t="s">
        <v>49</v>
      </c>
      <c r="B33" s="89"/>
      <c r="C33" s="89"/>
      <c r="D33" s="89"/>
      <c r="E33" s="89"/>
      <c r="F33" s="89"/>
      <c r="G33" s="89"/>
      <c r="H33" s="89"/>
      <c r="I33" s="89"/>
      <c r="J33" s="90"/>
      <c r="K33" s="59">
        <f>K31+K32</f>
        <v>0</v>
      </c>
    </row>
    <row r="34" spans="1:11" ht="23.65" customHeight="1" thickBot="1">
      <c r="A34" s="102" t="s">
        <v>50</v>
      </c>
      <c r="B34" s="103"/>
      <c r="C34" s="103"/>
      <c r="D34" s="103"/>
      <c r="E34" s="103"/>
      <c r="F34" s="103"/>
      <c r="G34" s="103" t="s">
        <v>51</v>
      </c>
      <c r="H34" s="103"/>
      <c r="I34" s="103"/>
      <c r="J34" s="103"/>
      <c r="K34" s="104"/>
    </row>
    <row r="35" spans="1:11" ht="15.4" customHeight="1">
      <c r="A35" s="83" t="s">
        <v>52</v>
      </c>
      <c r="B35" s="84"/>
      <c r="C35" s="84"/>
      <c r="D35" s="84"/>
      <c r="E35" s="84"/>
      <c r="F35" s="84"/>
      <c r="G35" s="91" t="s">
        <v>53</v>
      </c>
      <c r="H35" s="91"/>
      <c r="I35" s="91"/>
      <c r="J35" s="91"/>
      <c r="K35" s="92"/>
    </row>
    <row r="36" spans="1:11" ht="15.4" customHeight="1">
      <c r="A36" s="85"/>
      <c r="B36" s="84"/>
      <c r="C36" s="84"/>
      <c r="D36" s="84"/>
      <c r="E36" s="84"/>
      <c r="F36" s="84"/>
      <c r="G36" s="91"/>
      <c r="H36" s="91"/>
      <c r="I36" s="91"/>
      <c r="J36" s="91"/>
      <c r="K36" s="92"/>
    </row>
    <row r="37" spans="1:11" ht="15.4" customHeight="1">
      <c r="A37" s="85"/>
      <c r="B37" s="84"/>
      <c r="C37" s="84"/>
      <c r="D37" s="84"/>
      <c r="E37" s="84"/>
      <c r="F37" s="84"/>
      <c r="G37" s="91"/>
      <c r="H37" s="91"/>
      <c r="I37" s="91"/>
      <c r="J37" s="91"/>
      <c r="K37" s="92"/>
    </row>
    <row r="38" spans="1:11" ht="15.4" customHeight="1">
      <c r="A38" s="85"/>
      <c r="B38" s="84"/>
      <c r="C38" s="84"/>
      <c r="D38" s="84"/>
      <c r="E38" s="84"/>
      <c r="F38" s="84"/>
      <c r="G38" s="91"/>
      <c r="H38" s="91"/>
      <c r="I38" s="91"/>
      <c r="J38" s="91"/>
      <c r="K38" s="92"/>
    </row>
    <row r="39" spans="1:11">
      <c r="A39" s="85"/>
      <c r="B39" s="84"/>
      <c r="C39" s="84"/>
      <c r="D39" s="84"/>
      <c r="E39" s="84"/>
      <c r="F39" s="84"/>
      <c r="G39" s="106"/>
      <c r="H39" s="106"/>
      <c r="I39" s="106"/>
      <c r="J39" s="106"/>
      <c r="K39" s="107"/>
    </row>
    <row r="40" spans="1:11">
      <c r="A40" s="85"/>
      <c r="B40" s="84"/>
      <c r="C40" s="84"/>
      <c r="D40" s="84"/>
      <c r="E40" s="84"/>
      <c r="F40" s="84"/>
      <c r="G40" s="106"/>
      <c r="H40" s="106"/>
      <c r="I40" s="106"/>
      <c r="J40" s="106"/>
      <c r="K40" s="107"/>
    </row>
    <row r="41" spans="1:11">
      <c r="A41" s="85"/>
      <c r="B41" s="84"/>
      <c r="C41" s="84"/>
      <c r="D41" s="84"/>
      <c r="E41" s="84"/>
      <c r="F41" s="84"/>
      <c r="G41" s="106"/>
      <c r="H41" s="106"/>
      <c r="I41" s="106"/>
      <c r="J41" s="106"/>
      <c r="K41" s="107"/>
    </row>
    <row r="42" spans="1:11">
      <c r="A42" s="85"/>
      <c r="B42" s="84"/>
      <c r="C42" s="84"/>
      <c r="D42" s="84"/>
      <c r="E42" s="84"/>
      <c r="F42" s="84"/>
      <c r="G42" s="108"/>
      <c r="H42" s="108"/>
      <c r="I42" s="108"/>
      <c r="J42" s="108"/>
      <c r="K42" s="109"/>
    </row>
    <row r="43" spans="1:11">
      <c r="A43" s="85"/>
      <c r="B43" s="84"/>
      <c r="C43" s="84"/>
      <c r="D43" s="84"/>
      <c r="E43" s="84"/>
      <c r="F43" s="84"/>
      <c r="G43" s="108"/>
      <c r="H43" s="108"/>
      <c r="I43" s="108"/>
      <c r="J43" s="108"/>
      <c r="K43" s="109"/>
    </row>
    <row r="44" spans="1:11" ht="10.15" customHeight="1">
      <c r="A44" s="85"/>
      <c r="B44" s="84"/>
      <c r="C44" s="84"/>
      <c r="D44" s="84"/>
      <c r="E44" s="84"/>
      <c r="F44" s="84"/>
      <c r="G44" s="108"/>
      <c r="H44" s="108"/>
      <c r="I44" s="108"/>
      <c r="J44" s="108"/>
      <c r="K44" s="109"/>
    </row>
    <row r="45" spans="1:11" ht="15.4" hidden="1" customHeight="1">
      <c r="A45" s="85"/>
      <c r="B45" s="84"/>
      <c r="C45" s="84"/>
      <c r="D45" s="84"/>
      <c r="E45" s="84"/>
      <c r="F45" s="84"/>
      <c r="G45" s="108"/>
      <c r="H45" s="108"/>
      <c r="I45" s="108"/>
      <c r="J45" s="108"/>
      <c r="K45" s="109"/>
    </row>
    <row r="46" spans="1:11" ht="15.4" hidden="1" customHeight="1">
      <c r="A46" s="85"/>
      <c r="B46" s="84"/>
      <c r="C46" s="84"/>
      <c r="D46" s="84"/>
      <c r="E46" s="84"/>
      <c r="F46" s="84"/>
      <c r="G46" s="108"/>
      <c r="H46" s="108"/>
      <c r="I46" s="108"/>
      <c r="J46" s="108"/>
      <c r="K46" s="109"/>
    </row>
    <row r="47" spans="1:11" ht="22.15" customHeight="1" thickBot="1">
      <c r="A47" s="86"/>
      <c r="B47" s="87"/>
      <c r="C47" s="87"/>
      <c r="D47" s="87"/>
      <c r="E47" s="87"/>
      <c r="F47" s="87"/>
      <c r="G47" s="110"/>
      <c r="H47" s="110"/>
      <c r="I47" s="110"/>
      <c r="J47" s="110"/>
      <c r="K47" s="111"/>
    </row>
  </sheetData>
  <mergeCells count="21">
    <mergeCell ref="A9:K9"/>
    <mergeCell ref="A10:K10"/>
    <mergeCell ref="A8:K8"/>
    <mergeCell ref="A12:K12"/>
    <mergeCell ref="A35:F47"/>
    <mergeCell ref="A33:J33"/>
    <mergeCell ref="G35:K47"/>
    <mergeCell ref="A30:E30"/>
    <mergeCell ref="G30:J30"/>
    <mergeCell ref="A32:J32"/>
    <mergeCell ref="A31:J31"/>
    <mergeCell ref="A34:F34"/>
    <mergeCell ref="G34:K34"/>
    <mergeCell ref="B1:F1"/>
    <mergeCell ref="G1:K1"/>
    <mergeCell ref="B6:F6"/>
    <mergeCell ref="B7:F7"/>
    <mergeCell ref="B2:F2"/>
    <mergeCell ref="B3:F3"/>
    <mergeCell ref="B4:F4"/>
    <mergeCell ref="B5:F5"/>
  </mergeCells>
  <phoneticPr fontId="6" type="noConversion"/>
  <dataValidations count="1">
    <dataValidation type="custom" allowBlank="1" showInputMessage="1" showErrorMessage="1" error="Можна вводити чиcло не більше ніж з 2 знаками після коми" sqref="E13:E29 J13:J29" xr:uid="{89A796B4-DDF8-4632-91C3-09227A681DC2}">
      <formula1>AND(ISNUMBER(E13),E13=ROUND(E13,2))</formula1>
    </dataValidation>
  </dataValidations>
  <pageMargins left="0.59055118110236227" right="0.39370078740157483" top="0.39370078740157483" bottom="0.39370078740157483" header="0.51181102362204722" footer="0.11811023622047245"/>
  <pageSetup paperSize="9" scale="56" firstPageNumber="0" fitToHeight="0" orientation="landscape" r:id="rId1"/>
  <rowBreaks count="1" manualBreakCount="1">
    <brk id="18"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F746F9-60D6-43F1-9DD5-58E00EE27D0B}">
          <x14:formula1>
            <xm:f>DATA!$C$2:$C$14</xm:f>
          </x14:formula1>
          <xm:sqref>C13:C29 H13:H29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CD1A-ABF3-4AA3-A344-0D66D330C054}">
  <sheetPr>
    <tabColor rgb="FFFFFC8B"/>
  </sheetPr>
  <dimension ref="C2:C15"/>
  <sheetViews>
    <sheetView zoomScale="55" zoomScaleNormal="55" workbookViewId="0">
      <selection activeCell="F26" sqref="F26"/>
    </sheetView>
  </sheetViews>
  <sheetFormatPr defaultRowHeight="14.45"/>
  <cols>
    <col min="3" max="3" width="17" customWidth="1"/>
  </cols>
  <sheetData>
    <row r="2" spans="3:3" ht="18">
      <c r="C2" s="1" t="s">
        <v>41</v>
      </c>
    </row>
    <row r="3" spans="3:3" ht="18">
      <c r="C3" s="1" t="s">
        <v>24</v>
      </c>
    </row>
    <row r="4" spans="3:3" ht="18">
      <c r="C4" s="1" t="s">
        <v>54</v>
      </c>
    </row>
    <row r="5" spans="3:3" ht="18">
      <c r="C5" s="1" t="s">
        <v>22</v>
      </c>
    </row>
    <row r="6" spans="3:3" ht="18">
      <c r="C6" s="1" t="s">
        <v>55</v>
      </c>
    </row>
    <row r="7" spans="3:3" ht="18">
      <c r="C7" s="1" t="s">
        <v>56</v>
      </c>
    </row>
    <row r="8" spans="3:3" ht="18">
      <c r="C8" s="1" t="s">
        <v>57</v>
      </c>
    </row>
    <row r="9" spans="3:3" ht="18">
      <c r="C9" s="1" t="s">
        <v>58</v>
      </c>
    </row>
    <row r="10" spans="3:3" ht="18">
      <c r="C10" s="1" t="s">
        <v>59</v>
      </c>
    </row>
    <row r="11" spans="3:3" ht="18">
      <c r="C11" s="1" t="s">
        <v>19</v>
      </c>
    </row>
    <row r="12" spans="3:3" ht="18">
      <c r="C12" s="1" t="s">
        <v>60</v>
      </c>
    </row>
    <row r="13" spans="3:3" ht="18">
      <c r="C13" s="1" t="s">
        <v>61</v>
      </c>
    </row>
    <row r="14" spans="3:3" ht="18">
      <c r="C14" s="1" t="s">
        <v>39</v>
      </c>
    </row>
    <row r="15" spans="3:3" ht="18">
      <c r="C1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3042ea-aa55-480f-8186-089a7f6f36fc">
      <Terms xmlns="http://schemas.microsoft.com/office/infopath/2007/PartnerControls"/>
    </lcf76f155ced4ddcb4097134ff3c332f>
    <TaxCatchAll xmlns="e860e7dd-158f-436d-8602-1884630fd5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94A3E19CA756439BA151E3574521E9" ma:contentTypeVersion="18" ma:contentTypeDescription="Create a new document." ma:contentTypeScope="" ma:versionID="59e1bbe33d0377c71a3f79b50e7be81f">
  <xsd:schema xmlns:xsd="http://www.w3.org/2001/XMLSchema" xmlns:xs="http://www.w3.org/2001/XMLSchema" xmlns:p="http://schemas.microsoft.com/office/2006/metadata/properties" xmlns:ns2="863042ea-aa55-480f-8186-089a7f6f36fc" xmlns:ns3="e860e7dd-158f-436d-8602-1884630fd559" targetNamespace="http://schemas.microsoft.com/office/2006/metadata/properties" ma:root="true" ma:fieldsID="e08ecbdd6a3dad7e906f3b7f93eb5f65" ns2:_="" ns3:_="">
    <xsd:import namespace="863042ea-aa55-480f-8186-089a7f6f36fc"/>
    <xsd:import namespace="e860e7dd-158f-436d-8602-1884630fd55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3042ea-aa55-480f-8186-089a7f6f3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62e6194-131e-4e3f-ae31-3cb0b554f9b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60e7dd-158f-436d-8602-1884630fd55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7677faf-7fca-4907-9a8e-bb50efae0226}" ma:internalName="TaxCatchAll" ma:showField="CatchAllData" ma:web="e860e7dd-158f-436d-8602-1884630fd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A4CF2E-CF31-4B8F-91A4-18CA3621BD0E}"/>
</file>

<file path=customXml/itemProps2.xml><?xml version="1.0" encoding="utf-8"?>
<ds:datastoreItem xmlns:ds="http://schemas.openxmlformats.org/officeDocument/2006/customXml" ds:itemID="{8D20C71D-5FC6-4BA1-9CBA-1A398C337C9C}"/>
</file>

<file path=customXml/itemProps3.xml><?xml version="1.0" encoding="utf-8"?>
<ds:datastoreItem xmlns:ds="http://schemas.openxmlformats.org/officeDocument/2006/customXml" ds:itemID="{3871D6CE-ECCA-49F3-8850-638E6AA8A3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Kurylchenko, Yurii</cp:lastModifiedBy>
  <cp:revision/>
  <dcterms:created xsi:type="dcterms:W3CDTF">2006-09-16T00:00:00Z</dcterms:created>
  <dcterms:modified xsi:type="dcterms:W3CDTF">2026-05-29T08:43:06Z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0x0101008C94A3E19CA756439BA151E3574521E9</vt:lpwstr>
  </property>
  <property fmtid="{D5CDD505-2E9C-101B-9397-08002B2CF9AE}" pid="3" name="MediaServiceImageTags">
    <vt:lpwstr/>
  </property>
</Properties>
</file>