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C:\Users\Hp\Desktop\24.04Будкрафт\Васильківська\Мокрий_Фасад\ДЦ (корегування, аналіз)\"/>
    </mc:Choice>
  </mc:AlternateContent>
  <xr:revisionPtr revIDLastSave="0" documentId="13_ncr:1_{41431F8E-D70D-4AD6-869D-5B956826B3AF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ВС500-М-ДЦ" sheetId="30" r:id="rId1"/>
  </sheets>
  <externalReferences>
    <externalReference r:id="rId2"/>
  </externalReferences>
  <definedNames>
    <definedName name="_xlnm._FilterDatabase" localSheetId="0" hidden="1">'ВС500-М-ДЦ'!$A$8:$R$16</definedName>
    <definedName name="configration_form_InsertLine">#REF!</definedName>
    <definedName name="configuration_form_comment">#REF!</definedName>
    <definedName name="configuration_form_comment11">#REF!</definedName>
    <definedName name="configuration_form_end">#REF!</definedName>
    <definedName name="control_form_End">#REF!</definedName>
    <definedName name="control_form_InsertLine">#REF!</definedName>
    <definedName name="cover_comment">#REF!</definedName>
    <definedName name="cover_ContNo">#REF!</definedName>
    <definedName name="cover_Customer1">#REF!</definedName>
    <definedName name="cover_Customer2">#REF!</definedName>
    <definedName name="cover_Introducer">#REF!</definedName>
    <definedName name="cover_PreparedOn">#REF!</definedName>
    <definedName name="electric_InsertCol">#REF!</definedName>
    <definedName name="electrical_comment5">#REF!</definedName>
    <definedName name="electrical_comment6">#REF!</definedName>
    <definedName name="electrical_comment7">#REF!</definedName>
    <definedName name="electrical_comment8">#REF!</definedName>
    <definedName name="electrical_comments1">#REF!</definedName>
    <definedName name="electrical_comments2">#REF!</definedName>
    <definedName name="electrical_comments3">#REF!</definedName>
    <definedName name="electrical_comments4">#REF!</definedName>
    <definedName name="electrical_End">#REF!</definedName>
    <definedName name="electrical_InsertLine">#REF!</definedName>
    <definedName name="feature_End">[1]productfeatures!#REF!</definedName>
    <definedName name="pipingdesign_End">#REF!</definedName>
    <definedName name="pipingdesign_image_BLeft">#REF!</definedName>
    <definedName name="pipingdesign_image_BRight">#REF!</definedName>
    <definedName name="pipingdesign_image_System">#REF!</definedName>
    <definedName name="pipingdesign_image_TLeft">#REF!</definedName>
    <definedName name="pipingdesign_image_TRight">#REF!</definedName>
    <definedName name="pipingdesign_InsertLine">#REF!</definedName>
    <definedName name="productinfo_comments1">#REF!</definedName>
    <definedName name="productinfo_comments2">#REF!</definedName>
    <definedName name="productinfo_comments3">#REF!</definedName>
    <definedName name="productinfo_comments4">#REF!</definedName>
    <definedName name="productinfo_comments5">#REF!</definedName>
    <definedName name="productinfo_comments6">#REF!</definedName>
    <definedName name="productinfo_comments7">#REF!</definedName>
    <definedName name="productinfo_form_End">#REF!</definedName>
    <definedName name="productinfo_form_InsertLine">#REF!</definedName>
    <definedName name="productinfo_form_Keito">#REF!</definedName>
    <definedName name="QWERTY">#REF!</definedName>
    <definedName name="summary_End">#REF!</definedName>
    <definedName name="summary_Field_End">#REF!</definedName>
    <definedName name="summary_Field_InsertLine">#REF!</definedName>
    <definedName name="summary_InsertLine">#REF!</definedName>
    <definedName name="Валюта">#REF!</definedName>
    <definedName name="Еденица">#REF!</definedName>
    <definedName name="еденицы_измерения">#REF!</definedName>
    <definedName name="матеріали">#REF!</definedName>
    <definedName name="Монтаж_вентиляции">#REF!</definedName>
    <definedName name="Монтаж_отопления">#REF!</definedName>
    <definedName name="_xlnm.Print_Area" localSheetId="0">'ВС500-М-ДЦ'!$A$1:$D$16</definedName>
    <definedName name="ПДВ">#REF!</definedName>
    <definedName name="Список">#REF!</definedName>
    <definedName name="Участники_ср">#REF!</definedName>
    <definedName name="ЦЕНА">#REF!</definedName>
    <definedName name="цены_вентиляция">#REF!</definedName>
    <definedName name="цены_отопления">#REF!</definedName>
    <definedName name="цуц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0" i="30" l="1"/>
  <c r="F17" i="30"/>
  <c r="E13" i="30" l="1"/>
  <c r="E12" i="30"/>
  <c r="E16" i="30"/>
  <c r="E15" i="30"/>
  <c r="E14" i="30"/>
  <c r="E9" i="30" l="1"/>
  <c r="E11" i="30"/>
  <c r="E10" i="30"/>
  <c r="E8" i="30" l="1"/>
</calcChain>
</file>

<file path=xl/sharedStrings.xml><?xml version="1.0" encoding="utf-8"?>
<sst xmlns="http://schemas.openxmlformats.org/spreadsheetml/2006/main" count="35" uniqueCount="26">
  <si>
    <t xml:space="preserve">№ </t>
  </si>
  <si>
    <t>Найменування робіт, матеріалів та механізмів</t>
  </si>
  <si>
    <t>Од. вим.</t>
  </si>
  <si>
    <t>Кіл-ть</t>
  </si>
  <si>
    <t>Демонтаж з існуючого фасаду плитки (40%)</t>
  </si>
  <si>
    <t>м2</t>
  </si>
  <si>
    <t>2</t>
  </si>
  <si>
    <t>Влаштування фасаду легким мокрим методом</t>
  </si>
  <si>
    <t>м.п.</t>
  </si>
  <si>
    <t>Влаштування декоративних елементів фасаду легким мокрим методом (пілястри)</t>
  </si>
  <si>
    <t>Декоративний елемент ТИП 2 (b=430+400+430)</t>
  </si>
  <si>
    <t>Декоративний елемент ТИП 3 (b=251+350+251)</t>
  </si>
  <si>
    <t>Декоративний елемент ТИП 4 (b=346+427+427+346)</t>
  </si>
  <si>
    <t>3</t>
  </si>
  <si>
    <t>Влаштування радіусних ділянок фасаду легким мокрим методом</t>
  </si>
  <si>
    <t>3.1</t>
  </si>
  <si>
    <t>3.2</t>
  </si>
  <si>
    <t>3.3</t>
  </si>
  <si>
    <t>Влаштування відкосів легким мокрим методом</t>
  </si>
  <si>
    <t>4</t>
  </si>
  <si>
    <t>Влаштування відливів з оцинкованого металу</t>
  </si>
  <si>
    <t>Ціна за од,грн майстрів</t>
  </si>
  <si>
    <t>Сума, грн майстрів</t>
  </si>
  <si>
    <t>Всього грн. без ПДВ</t>
  </si>
  <si>
    <t>ВС500 Васильківська М-Договірна ціна</t>
  </si>
  <si>
    <t>на комплекс ремонтних робіт фасаду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</si>
</sst>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sz val="11"/>
      <color theme="1"/>
      <name val="Calibri"/>
      <family val="2"/>
      <scheme val="minor"/>
    </font>
    <font>
      <sz val="11"/>
      <name val="Calibri"/>
      <family val="2"/>
      <charset val="204"/>
      <scheme val="minor"/>
    </font>
    <font>
      <sz val="10"/>
      <color rgb="FF000000"/>
      <name val="Calibri"/>
      <family val="2"/>
      <charset val="204"/>
      <scheme val="minor"/>
    </font>
    <font>
      <sz val="11"/>
      <name val="Calibri"/>
      <family val="2"/>
      <charset val="204"/>
    </font>
    <font>
      <b/>
      <sz val="11"/>
      <name val="Calibri"/>
      <family val="2"/>
      <charset val="204"/>
    </font>
    <font>
      <i/>
      <sz val="11"/>
      <name val="Calibri"/>
      <family val="2"/>
      <charset val="204"/>
    </font>
    <font>
      <b/>
      <i/>
      <sz val="11"/>
      <name val="Calibri"/>
      <family val="2"/>
      <charset val="204"/>
    </font>
    <font>
      <sz val="11"/>
      <name val="Calibri"/>
      <family val="2"/>
      <charset val="204"/>
      <scheme val="minor"/>
    </font>
    <font>
      <sz val="11"/>
      <color theme="0"/>
      <name val="Calibri"/>
      <family val="2"/>
      <charset val="204"/>
    </font>
    <font>
      <b/>
      <sz val="11"/>
      <color theme="0"/>
      <name val="Calibri"/>
      <family val="2"/>
      <charset val="204"/>
    </font>
    <font>
      <sz val="11"/>
      <color theme="0"/>
      <name val="Arial"/>
      <family val="2"/>
      <charset val="204"/>
    </font>
    <font>
      <b/>
      <sz val="11"/>
      <color theme="0"/>
      <name val="Arial"/>
      <family val="2"/>
      <charset val="204"/>
    </font>
    <font>
      <b/>
      <sz val="14"/>
      <name val="Calibri"/>
      <family val="2"/>
      <charset val="204"/>
    </font>
    <font>
      <b/>
      <i/>
      <sz val="11"/>
      <color theme="0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1"/>
        <bgColor rgb="FFC6D9F0"/>
      </patternFill>
    </fill>
    <fill>
      <patternFill patternType="solid">
        <fgColor theme="1"/>
        <bgColor indexed="64"/>
      </patternFill>
    </fill>
    <fill>
      <patternFill patternType="solid">
        <fgColor theme="9" tint="0.59999389629810485"/>
        <bgColor rgb="FFC6D9F0"/>
      </patternFill>
    </fill>
    <fill>
      <patternFill patternType="solid">
        <fgColor theme="9" tint="0.59999389629810485"/>
        <bgColor indexed="64"/>
      </patternFill>
    </fill>
  </fills>
  <borders count="29">
    <border>
      <left/>
      <right/>
      <top/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/>
      <diagonal/>
    </border>
    <border>
      <left style="medium">
        <color rgb="FF000000"/>
      </left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medium">
        <color rgb="FF000000"/>
      </right>
      <top/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/>
      <bottom style="thin">
        <color rgb="FF000000"/>
      </bottom>
      <diagonal/>
    </border>
    <border>
      <left style="medium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indexed="64"/>
      </top>
      <bottom/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 style="thin">
        <color rgb="FF000000"/>
      </left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/>
      <top style="medium">
        <color rgb="FF000000"/>
      </top>
      <bottom style="medium">
        <color indexed="64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8">
    <xf numFmtId="0" fontId="0" fillId="0" borderId="0"/>
    <xf numFmtId="0" fontId="1" fillId="0" borderId="0"/>
    <xf numFmtId="43" fontId="1" fillId="0" borderId="0" applyFont="0" applyFill="0" applyBorder="0" applyAlignment="0" applyProtection="0"/>
    <xf numFmtId="0" fontId="2" fillId="0" borderId="0"/>
    <xf numFmtId="0" fontId="3" fillId="0" borderId="0"/>
    <xf numFmtId="0" fontId="5" fillId="0" borderId="0"/>
    <xf numFmtId="0" fontId="4" fillId="0" borderId="0"/>
    <xf numFmtId="0" fontId="10" fillId="0" borderId="0"/>
  </cellStyleXfs>
  <cellXfs count="51">
    <xf numFmtId="0" fontId="0" fillId="0" borderId="0" xfId="0"/>
    <xf numFmtId="0" fontId="6" fillId="0" borderId="0" xfId="6" applyFont="1" applyAlignment="1">
      <alignment vertical="center" wrapText="1"/>
    </xf>
    <xf numFmtId="0" fontId="7" fillId="0" borderId="0" xfId="6" applyFont="1" applyAlignment="1">
      <alignment vertical="center" wrapText="1"/>
    </xf>
    <xf numFmtId="0" fontId="9" fillId="0" borderId="0" xfId="6" applyFont="1" applyAlignment="1">
      <alignment vertical="center" wrapText="1"/>
    </xf>
    <xf numFmtId="0" fontId="8" fillId="0" borderId="0" xfId="6" applyFont="1" applyAlignment="1">
      <alignment vertical="center" wrapText="1"/>
    </xf>
    <xf numFmtId="0" fontId="8" fillId="0" borderId="0" xfId="6" applyFont="1" applyAlignment="1">
      <alignment horizontal="right" vertical="center" wrapText="1"/>
    </xf>
    <xf numFmtId="0" fontId="6" fillId="0" borderId="0" xfId="6" applyFont="1" applyAlignment="1">
      <alignment horizontal="center" vertical="center" wrapText="1"/>
    </xf>
    <xf numFmtId="0" fontId="4" fillId="0" borderId="0" xfId="6"/>
    <xf numFmtId="0" fontId="4" fillId="0" borderId="0" xfId="6" applyAlignment="1">
      <alignment horizontal="center"/>
    </xf>
    <xf numFmtId="4" fontId="7" fillId="0" borderId="18" xfId="6" applyNumberFormat="1" applyFont="1" applyFill="1" applyBorder="1" applyAlignment="1">
      <alignment horizontal="center" vertical="center" wrapText="1"/>
    </xf>
    <xf numFmtId="0" fontId="6" fillId="0" borderId="0" xfId="6" applyNumberFormat="1" applyFont="1" applyAlignment="1">
      <alignment vertical="center" wrapText="1"/>
    </xf>
    <xf numFmtId="0" fontId="7" fillId="0" borderId="0" xfId="6" applyNumberFormat="1" applyFont="1" applyAlignment="1">
      <alignment vertical="center" wrapText="1"/>
    </xf>
    <xf numFmtId="0" fontId="4" fillId="0" borderId="0" xfId="6" applyNumberFormat="1"/>
    <xf numFmtId="0" fontId="12" fillId="2" borderId="13" xfId="6" applyNumberFormat="1" applyFont="1" applyFill="1" applyBorder="1" applyAlignment="1">
      <alignment horizontal="center" vertical="center" wrapText="1"/>
    </xf>
    <xf numFmtId="0" fontId="14" fillId="3" borderId="19" xfId="6" applyNumberFormat="1" applyFont="1" applyFill="1" applyBorder="1" applyAlignment="1">
      <alignment horizontal="center"/>
    </xf>
    <xf numFmtId="0" fontId="7" fillId="0" borderId="0" xfId="6" applyFont="1" applyAlignment="1">
      <alignment horizontal="center" vertical="center" wrapText="1"/>
    </xf>
    <xf numFmtId="0" fontId="12" fillId="2" borderId="20" xfId="6" applyNumberFormat="1" applyFont="1" applyFill="1" applyBorder="1" applyAlignment="1">
      <alignment horizontal="center" vertical="center" wrapText="1"/>
    </xf>
    <xf numFmtId="0" fontId="14" fillId="3" borderId="21" xfId="6" applyNumberFormat="1" applyFont="1" applyFill="1" applyBorder="1" applyAlignment="1">
      <alignment horizontal="center"/>
    </xf>
    <xf numFmtId="0" fontId="7" fillId="0" borderId="0" xfId="6" applyFont="1" applyAlignment="1">
      <alignment horizontal="left" vertical="center" wrapText="1"/>
    </xf>
    <xf numFmtId="0" fontId="4" fillId="0" borderId="0" xfId="6"/>
    <xf numFmtId="0" fontId="11" fillId="2" borderId="7" xfId="6" applyFont="1" applyFill="1" applyBorder="1" applyAlignment="1">
      <alignment horizontal="center" vertical="center" wrapText="1"/>
    </xf>
    <xf numFmtId="0" fontId="13" fillId="3" borderId="10" xfId="6" applyFont="1" applyFill="1" applyBorder="1"/>
    <xf numFmtId="0" fontId="11" fillId="2" borderId="8" xfId="6" applyFont="1" applyFill="1" applyBorder="1" applyAlignment="1">
      <alignment horizontal="center" vertical="center" wrapText="1"/>
    </xf>
    <xf numFmtId="0" fontId="13" fillId="3" borderId="1" xfId="6" applyFont="1" applyFill="1" applyBorder="1"/>
    <xf numFmtId="49" fontId="11" fillId="2" borderId="9" xfId="6" applyNumberFormat="1" applyFont="1" applyFill="1" applyBorder="1" applyAlignment="1">
      <alignment horizontal="center" vertical="center" wrapText="1"/>
    </xf>
    <xf numFmtId="0" fontId="13" fillId="3" borderId="2" xfId="6" applyFont="1" applyFill="1" applyBorder="1" applyAlignment="1">
      <alignment horizontal="center"/>
    </xf>
    <xf numFmtId="0" fontId="11" fillId="2" borderId="15" xfId="6" applyFont="1" applyFill="1" applyBorder="1" applyAlignment="1">
      <alignment horizontal="center" vertical="center" wrapText="1"/>
    </xf>
    <xf numFmtId="0" fontId="13" fillId="3" borderId="16" xfId="6" applyFont="1" applyFill="1" applyBorder="1" applyAlignment="1">
      <alignment horizontal="center"/>
    </xf>
    <xf numFmtId="0" fontId="15" fillId="0" borderId="0" xfId="6" applyFont="1" applyAlignment="1">
      <alignment horizontal="center" vertical="center" wrapText="1"/>
    </xf>
    <xf numFmtId="0" fontId="7" fillId="0" borderId="11" xfId="6" applyFont="1" applyFill="1" applyBorder="1" applyAlignment="1">
      <alignment horizontal="center" vertical="center" wrapText="1"/>
    </xf>
    <xf numFmtId="49" fontId="7" fillId="0" borderId="4" xfId="6" applyNumberFormat="1" applyFont="1" applyFill="1" applyBorder="1" applyAlignment="1">
      <alignment horizontal="center" vertical="center" wrapText="1"/>
    </xf>
    <xf numFmtId="4" fontId="7" fillId="0" borderId="17" xfId="6" applyNumberFormat="1" applyFont="1" applyFill="1" applyBorder="1" applyAlignment="1">
      <alignment horizontal="center" vertical="center" wrapText="1"/>
    </xf>
    <xf numFmtId="4" fontId="7" fillId="0" borderId="4" xfId="6" applyNumberFormat="1" applyFont="1" applyFill="1" applyBorder="1" applyAlignment="1">
      <alignment horizontal="center" vertical="center" wrapText="1"/>
    </xf>
    <xf numFmtId="4" fontId="7" fillId="0" borderId="22" xfId="6" applyNumberFormat="1" applyFont="1" applyFill="1" applyBorder="1" applyAlignment="1">
      <alignment horizontal="center" vertical="center" wrapText="1"/>
    </xf>
    <xf numFmtId="49" fontId="7" fillId="0" borderId="12" xfId="6" applyNumberFormat="1" applyFont="1" applyFill="1" applyBorder="1" applyAlignment="1">
      <alignment horizontal="center" vertical="center" wrapText="1"/>
    </xf>
    <xf numFmtId="49" fontId="7" fillId="0" borderId="6" xfId="6" applyNumberFormat="1" applyFont="1" applyFill="1" applyBorder="1" applyAlignment="1">
      <alignment horizontal="center" vertical="center" wrapText="1"/>
    </xf>
    <xf numFmtId="4" fontId="7" fillId="0" borderId="14" xfId="6" applyNumberFormat="1" applyFont="1" applyFill="1" applyBorder="1" applyAlignment="1">
      <alignment horizontal="center" vertical="center" wrapText="1"/>
    </xf>
    <xf numFmtId="0" fontId="7" fillId="0" borderId="3" xfId="6" applyFont="1" applyFill="1" applyBorder="1" applyAlignment="1">
      <alignment horizontal="left" vertical="center" wrapText="1"/>
    </xf>
    <xf numFmtId="49" fontId="7" fillId="0" borderId="5" xfId="6" applyNumberFormat="1" applyFont="1" applyFill="1" applyBorder="1" applyAlignment="1">
      <alignment horizontal="left" vertical="center" wrapText="1"/>
    </xf>
    <xf numFmtId="0" fontId="7" fillId="4" borderId="23" xfId="6" applyFont="1" applyFill="1" applyBorder="1" applyAlignment="1">
      <alignment horizontal="center" vertical="center" wrapText="1"/>
    </xf>
    <xf numFmtId="0" fontId="7" fillId="4" borderId="24" xfId="6" applyFont="1" applyFill="1" applyBorder="1" applyAlignment="1">
      <alignment horizontal="center" vertical="center" wrapText="1"/>
    </xf>
    <xf numFmtId="0" fontId="4" fillId="5" borderId="25" xfId="6" applyFill="1" applyBorder="1" applyAlignment="1">
      <alignment horizontal="center"/>
    </xf>
    <xf numFmtId="0" fontId="4" fillId="5" borderId="26" xfId="6" applyFill="1" applyBorder="1" applyAlignment="1">
      <alignment horizontal="center"/>
    </xf>
    <xf numFmtId="0" fontId="4" fillId="5" borderId="27" xfId="6" applyNumberFormat="1" applyFill="1" applyBorder="1"/>
    <xf numFmtId="4" fontId="16" fillId="3" borderId="28" xfId="6" applyNumberFormat="1" applyFont="1" applyFill="1" applyBorder="1"/>
    <xf numFmtId="49" fontId="8" fillId="0" borderId="12" xfId="6" applyNumberFormat="1" applyFont="1" applyFill="1" applyBorder="1" applyAlignment="1">
      <alignment horizontal="center" vertical="center" wrapText="1"/>
    </xf>
    <xf numFmtId="49" fontId="8" fillId="0" borderId="5" xfId="6" applyNumberFormat="1" applyFont="1" applyFill="1" applyBorder="1" applyAlignment="1">
      <alignment horizontal="left" vertical="center" wrapText="1"/>
    </xf>
    <xf numFmtId="49" fontId="8" fillId="0" borderId="6" xfId="6" applyNumberFormat="1" applyFont="1" applyFill="1" applyBorder="1" applyAlignment="1">
      <alignment horizontal="center" vertical="center" wrapText="1"/>
    </xf>
    <xf numFmtId="4" fontId="8" fillId="0" borderId="18" xfId="6" applyNumberFormat="1" applyFont="1" applyFill="1" applyBorder="1" applyAlignment="1">
      <alignment horizontal="center" vertical="center" wrapText="1"/>
    </xf>
    <xf numFmtId="4" fontId="8" fillId="0" borderId="4" xfId="6" applyNumberFormat="1" applyFont="1" applyFill="1" applyBorder="1" applyAlignment="1">
      <alignment horizontal="center" vertical="center" wrapText="1"/>
    </xf>
    <xf numFmtId="4" fontId="8" fillId="0" borderId="14" xfId="6" applyNumberFormat="1" applyFont="1" applyFill="1" applyBorder="1" applyAlignment="1">
      <alignment horizontal="center" vertical="center" wrapText="1"/>
    </xf>
  </cellXfs>
  <cellStyles count="8">
    <cellStyle name="Обычный" xfId="0" builtinId="0"/>
    <cellStyle name="Обычный 2" xfId="1" xr:uid="{00000000-0005-0000-0000-000001000000}"/>
    <cellStyle name="Обычный 3" xfId="3" xr:uid="{00000000-0005-0000-0000-000002000000}"/>
    <cellStyle name="Обычный 4" xfId="5" xr:uid="{00000000-0005-0000-0000-000003000000}"/>
    <cellStyle name="Обычный 5" xfId="6" xr:uid="{00000000-0005-0000-0000-000004000000}"/>
    <cellStyle name="Обычный 6" xfId="7" xr:uid="{00000000-0005-0000-0000-000005000000}"/>
    <cellStyle name="Обычный 7" xfId="4" xr:uid="{00000000-0005-0000-0000-000006000000}"/>
    <cellStyle name="Финансовый 2" xfId="2" xr:uid="{00000000-0005-0000-0000-000007000000}"/>
  </cellStyles>
  <dxfs count="0"/>
  <tableStyles count="0" defaultTableStyle="TableStyleMedium2" defaultPivotStyle="PivotStyleLight16"/>
  <colors>
    <mruColors>
      <color rgb="FF00321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Desktop/&#1088;&#1091;&#1089;&#1090;&#1072;&#1084;/Documents%20and%20Settings/Admin/Application%20Data/Perfect%20Design/PipingForma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"/>
      <sheetName val="contents"/>
      <sheetName val="contentsdata"/>
      <sheetName val="quotation"/>
      <sheetName val="control"/>
      <sheetName val="control_form"/>
      <sheetName val="configuration"/>
      <sheetName val="configuration_form"/>
      <sheetName val="productinfo_form"/>
      <sheetName val="productinfo"/>
      <sheetName val="pipingdesign_image"/>
      <sheetName val="pipingdesign"/>
      <sheetName val="pipingdesigndata"/>
      <sheetName val="electrical"/>
      <sheetName val="electrical2"/>
      <sheetName val="summarylist"/>
      <sheetName val="summary"/>
      <sheetName val="summary_field"/>
      <sheetName val="summarydata"/>
      <sheetName val="productfeatures"/>
      <sheetName val="memo"/>
      <sheetName val="Setting"/>
      <sheetName val="contents-1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/>
      <sheetData sheetId="20" refreshError="1"/>
      <sheetData sheetId="21" refreshError="1"/>
      <sheetData sheetId="2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/>
    <pageSetUpPr fitToPage="1"/>
  </sheetPr>
  <dimension ref="A1:K17"/>
  <sheetViews>
    <sheetView tabSelected="1" zoomScale="85" zoomScaleNormal="85" zoomScaleSheetLayoutView="70" workbookViewId="0">
      <selection activeCell="F17" sqref="F17"/>
    </sheetView>
  </sheetViews>
  <sheetFormatPr defaultColWidth="14.453125" defaultRowHeight="15" customHeight="1" x14ac:dyDescent="0.35"/>
  <cols>
    <col min="1" max="1" width="7.1796875" style="7" bestFit="1" customWidth="1"/>
    <col min="2" max="2" width="65.81640625" style="7" customWidth="1"/>
    <col min="3" max="3" width="7.36328125" style="8" customWidth="1"/>
    <col min="4" max="4" width="12.81640625" style="8" customWidth="1"/>
    <col min="5" max="5" width="9.6328125" style="12" customWidth="1"/>
    <col min="6" max="6" width="13.90625" style="12" customWidth="1"/>
    <col min="7" max="7" width="12.08984375" style="7" customWidth="1"/>
    <col min="8" max="11" width="9.08984375" style="7" customWidth="1"/>
    <col min="12" max="16384" width="14.453125" style="7"/>
  </cols>
  <sheetData>
    <row r="1" spans="1:11" ht="15" customHeight="1" x14ac:dyDescent="0.35">
      <c r="A1" s="18"/>
      <c r="B1" s="19"/>
      <c r="C1" s="18"/>
      <c r="D1" s="19"/>
      <c r="E1" s="10"/>
      <c r="F1" s="10"/>
      <c r="G1" s="1"/>
      <c r="H1" s="1"/>
      <c r="I1" s="1"/>
      <c r="J1" s="1"/>
      <c r="K1" s="1"/>
    </row>
    <row r="2" spans="1:11" ht="15" customHeight="1" x14ac:dyDescent="0.35">
      <c r="A2" s="6"/>
      <c r="B2" s="6"/>
      <c r="C2" s="6"/>
      <c r="D2" s="6"/>
      <c r="E2" s="10"/>
      <c r="F2" s="10"/>
      <c r="G2" s="1"/>
      <c r="H2" s="1"/>
      <c r="I2" s="1"/>
      <c r="J2" s="1"/>
      <c r="K2" s="1"/>
    </row>
    <row r="3" spans="1:11" ht="15" customHeight="1" x14ac:dyDescent="0.35">
      <c r="A3" s="28" t="s">
        <v>24</v>
      </c>
      <c r="B3" s="28"/>
      <c r="C3" s="28"/>
      <c r="D3" s="28"/>
      <c r="E3" s="28"/>
      <c r="F3" s="10"/>
      <c r="G3" s="1"/>
      <c r="H3" s="1"/>
      <c r="I3" s="1"/>
      <c r="J3" s="1"/>
      <c r="K3" s="1"/>
    </row>
    <row r="4" spans="1:11" ht="15" customHeight="1" x14ac:dyDescent="0.35">
      <c r="A4" s="15" t="s">
        <v>25</v>
      </c>
      <c r="B4" s="15"/>
      <c r="C4" s="15"/>
      <c r="D4" s="15"/>
      <c r="E4" s="15"/>
      <c r="F4" s="11"/>
      <c r="G4" s="2"/>
      <c r="H4" s="2"/>
      <c r="I4" s="2"/>
      <c r="J4" s="2"/>
      <c r="K4" s="2"/>
    </row>
    <row r="5" spans="1:11" ht="15" customHeight="1" thickBot="1" x14ac:dyDescent="0.4">
      <c r="A5" s="6"/>
      <c r="B5" s="6"/>
      <c r="C5" s="6"/>
      <c r="D5" s="6"/>
      <c r="E5" s="10"/>
      <c r="F5" s="10"/>
      <c r="G5" s="1"/>
      <c r="H5" s="1"/>
      <c r="I5" s="1"/>
      <c r="J5" s="1"/>
      <c r="K5" s="1"/>
    </row>
    <row r="6" spans="1:11" ht="24.5" customHeight="1" x14ac:dyDescent="0.35">
      <c r="A6" s="20" t="s">
        <v>0</v>
      </c>
      <c r="B6" s="22" t="s">
        <v>1</v>
      </c>
      <c r="C6" s="24" t="s">
        <v>2</v>
      </c>
      <c r="D6" s="26" t="s">
        <v>3</v>
      </c>
      <c r="E6" s="16" t="s">
        <v>21</v>
      </c>
      <c r="F6" s="13" t="s">
        <v>22</v>
      </c>
      <c r="G6" s="1"/>
      <c r="H6" s="1"/>
      <c r="I6" s="1"/>
      <c r="J6" s="1"/>
      <c r="K6" s="1"/>
    </row>
    <row r="7" spans="1:11" ht="20" customHeight="1" thickBot="1" x14ac:dyDescent="0.4">
      <c r="A7" s="21"/>
      <c r="B7" s="23"/>
      <c r="C7" s="25"/>
      <c r="D7" s="27"/>
      <c r="E7" s="17"/>
      <c r="F7" s="14"/>
      <c r="G7" s="1"/>
      <c r="H7" s="1"/>
      <c r="I7" s="1"/>
      <c r="J7" s="1"/>
      <c r="K7" s="1"/>
    </row>
    <row r="8" spans="1:11" ht="14.25" customHeight="1" x14ac:dyDescent="0.35">
      <c r="A8" s="29">
        <v>1</v>
      </c>
      <c r="B8" s="37" t="s">
        <v>4</v>
      </c>
      <c r="C8" s="30" t="s">
        <v>5</v>
      </c>
      <c r="D8" s="31">
        <v>1434.31</v>
      </c>
      <c r="E8" s="32">
        <f>ROUND(F8/D8,0)</f>
        <v>157</v>
      </c>
      <c r="F8" s="33">
        <v>225841.27</v>
      </c>
      <c r="G8" s="2"/>
      <c r="H8" s="2"/>
      <c r="I8" s="2"/>
      <c r="J8" s="2"/>
      <c r="K8" s="2"/>
    </row>
    <row r="9" spans="1:11" ht="14.25" customHeight="1" x14ac:dyDescent="0.35">
      <c r="A9" s="34" t="s">
        <v>6</v>
      </c>
      <c r="B9" s="38" t="s">
        <v>7</v>
      </c>
      <c r="C9" s="35" t="s">
        <v>5</v>
      </c>
      <c r="D9" s="9">
        <v>3440.36</v>
      </c>
      <c r="E9" s="32">
        <f>ROUND(F9/D9,0)</f>
        <v>700</v>
      </c>
      <c r="F9" s="36">
        <v>2408250.7999999998</v>
      </c>
      <c r="G9" s="3"/>
      <c r="H9" s="3"/>
      <c r="I9" s="3"/>
      <c r="J9" s="3"/>
      <c r="K9" s="3"/>
    </row>
    <row r="10" spans="1:11" ht="26.25" customHeight="1" x14ac:dyDescent="0.35">
      <c r="A10" s="34" t="s">
        <v>13</v>
      </c>
      <c r="B10" s="38" t="s">
        <v>9</v>
      </c>
      <c r="C10" s="35" t="s">
        <v>8</v>
      </c>
      <c r="D10" s="9">
        <v>328.27</v>
      </c>
      <c r="E10" s="32">
        <f>ROUND(F10/D10,0)</f>
        <v>1460</v>
      </c>
      <c r="F10" s="36">
        <f>F11+F12+F13</f>
        <v>479427.41</v>
      </c>
      <c r="G10" s="5"/>
      <c r="H10" s="4"/>
      <c r="I10" s="4"/>
      <c r="J10" s="4"/>
      <c r="K10" s="4"/>
    </row>
    <row r="11" spans="1:11" ht="14.25" customHeight="1" x14ac:dyDescent="0.35">
      <c r="A11" s="45" t="s">
        <v>15</v>
      </c>
      <c r="B11" s="46" t="s">
        <v>10</v>
      </c>
      <c r="C11" s="47" t="s">
        <v>8</v>
      </c>
      <c r="D11" s="48">
        <v>119.5</v>
      </c>
      <c r="E11" s="49">
        <f>ROUND(F11/D11,0)</f>
        <v>1349</v>
      </c>
      <c r="F11" s="50">
        <v>161205.5</v>
      </c>
      <c r="G11" s="4"/>
      <c r="H11" s="4"/>
      <c r="I11" s="4"/>
      <c r="J11" s="4"/>
      <c r="K11" s="4"/>
    </row>
    <row r="12" spans="1:11" ht="14.25" customHeight="1" x14ac:dyDescent="0.35">
      <c r="A12" s="45" t="s">
        <v>16</v>
      </c>
      <c r="B12" s="46" t="s">
        <v>11</v>
      </c>
      <c r="C12" s="47" t="s">
        <v>8</v>
      </c>
      <c r="D12" s="48">
        <v>146.04</v>
      </c>
      <c r="E12" s="49">
        <f>ROUND(F12/D12,0)</f>
        <v>1353</v>
      </c>
      <c r="F12" s="50">
        <v>197592.12</v>
      </c>
      <c r="G12" s="4"/>
      <c r="H12" s="4"/>
      <c r="I12" s="4"/>
      <c r="J12" s="4"/>
      <c r="K12" s="4"/>
    </row>
    <row r="13" spans="1:11" ht="14.25" customHeight="1" x14ac:dyDescent="0.35">
      <c r="A13" s="45" t="s">
        <v>17</v>
      </c>
      <c r="B13" s="46" t="s">
        <v>12</v>
      </c>
      <c r="C13" s="47" t="s">
        <v>8</v>
      </c>
      <c r="D13" s="48">
        <v>62.73</v>
      </c>
      <c r="E13" s="49">
        <f>ROUND(F13/D13,0)</f>
        <v>1923</v>
      </c>
      <c r="F13" s="50">
        <v>120629.79</v>
      </c>
      <c r="G13" s="4"/>
      <c r="H13" s="4"/>
      <c r="I13" s="4"/>
      <c r="J13" s="4"/>
      <c r="K13" s="4"/>
    </row>
    <row r="14" spans="1:11" ht="14.25" customHeight="1" x14ac:dyDescent="0.35">
      <c r="A14" s="34" t="s">
        <v>13</v>
      </c>
      <c r="B14" s="38" t="s">
        <v>14</v>
      </c>
      <c r="C14" s="35" t="s">
        <v>5</v>
      </c>
      <c r="D14" s="9">
        <v>145.43</v>
      </c>
      <c r="E14" s="32">
        <f>F14/D14</f>
        <v>700</v>
      </c>
      <c r="F14" s="36">
        <v>101801</v>
      </c>
      <c r="G14" s="4"/>
      <c r="H14" s="4"/>
      <c r="I14" s="4"/>
      <c r="J14" s="4"/>
      <c r="K14" s="4"/>
    </row>
    <row r="15" spans="1:11" ht="14.25" customHeight="1" x14ac:dyDescent="0.35">
      <c r="A15" s="34" t="s">
        <v>13</v>
      </c>
      <c r="B15" s="38" t="s">
        <v>18</v>
      </c>
      <c r="C15" s="35" t="s">
        <v>8</v>
      </c>
      <c r="D15" s="9">
        <v>1090.4000000000001</v>
      </c>
      <c r="E15" s="32">
        <f>MROUND(F15/D15,2)</f>
        <v>350</v>
      </c>
      <c r="F15" s="36">
        <v>382111.6</v>
      </c>
      <c r="G15" s="2"/>
      <c r="H15" s="2"/>
      <c r="I15" s="2"/>
      <c r="J15" s="2"/>
      <c r="K15" s="2"/>
    </row>
    <row r="16" spans="1:11" ht="14.25" customHeight="1" thickBot="1" x14ac:dyDescent="0.4">
      <c r="A16" s="34" t="s">
        <v>19</v>
      </c>
      <c r="B16" s="38" t="s">
        <v>20</v>
      </c>
      <c r="C16" s="35" t="s">
        <v>8</v>
      </c>
      <c r="D16" s="9">
        <v>191</v>
      </c>
      <c r="E16" s="32">
        <f>F16/D16</f>
        <v>350</v>
      </c>
      <c r="F16" s="36">
        <v>66850</v>
      </c>
      <c r="G16" s="2"/>
      <c r="H16" s="2"/>
      <c r="I16" s="2"/>
      <c r="J16" s="2"/>
      <c r="K16" s="2"/>
    </row>
    <row r="17" spans="1:6" ht="15" customHeight="1" thickBot="1" x14ac:dyDescent="0.4">
      <c r="A17" s="39"/>
      <c r="B17" s="40" t="s">
        <v>23</v>
      </c>
      <c r="C17" s="41"/>
      <c r="D17" s="42"/>
      <c r="E17" s="43"/>
      <c r="F17" s="44">
        <f>F8+F9+F10+F14+F15+F16</f>
        <v>3664282.08</v>
      </c>
    </row>
  </sheetData>
  <mergeCells count="10">
    <mergeCell ref="F6:F7"/>
    <mergeCell ref="A4:E4"/>
    <mergeCell ref="E6:E7"/>
    <mergeCell ref="A1:B1"/>
    <mergeCell ref="C1:D1"/>
    <mergeCell ref="A6:A7"/>
    <mergeCell ref="B6:B7"/>
    <mergeCell ref="C6:C7"/>
    <mergeCell ref="D6:D7"/>
    <mergeCell ref="A3:E3"/>
  </mergeCells>
  <printOptions horizontalCentered="1"/>
  <pageMargins left="0.25" right="0.25" top="0.75" bottom="0.75" header="0" footer="0"/>
  <pageSetup paperSize="9" fitToHeight="0" orientation="portrait" r:id="rId1"/>
  <headerFooter>
    <oddFooter>&amp;RАркуш. &amp;P Аркушів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DFEDEDF2713684DBB562DF635CA7492" ma:contentTypeVersion="21" ma:contentTypeDescription="Create a new document." ma:contentTypeScope="" ma:versionID="f12ab60b318c5dedbd22ab7a16a5d232">
  <xsd:schema xmlns:xsd="http://www.w3.org/2001/XMLSchema" xmlns:xs="http://www.w3.org/2001/XMLSchema" xmlns:p="http://schemas.microsoft.com/office/2006/metadata/properties" xmlns:ns2="0dff5752-ff18-4084-8703-f6de6e7b121a" xmlns:ns3="1f2061e5-d3d5-4a1c-a34d-e549926875d7" targetNamespace="http://schemas.microsoft.com/office/2006/metadata/properties" ma:root="true" ma:fieldsID="9300b7acb57a4c827531ad90155eb23b" ns2:_="" ns3:_="">
    <xsd:import namespace="0dff5752-ff18-4084-8703-f6de6e7b121a"/>
    <xsd:import namespace="1f2061e5-d3d5-4a1c-a34d-e549926875d7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Location" minOccurs="0"/>
                <xsd:element ref="ns3:MediaServiceAutoKeyPoints" minOccurs="0"/>
                <xsd:element ref="ns3:MediaServiceKeyPoints" minOccurs="0"/>
                <xsd:element ref="ns3:_x0070_nj6" minOccurs="0"/>
                <xsd:element ref="ns3:MediaLengthInSeconds" minOccurs="0"/>
                <xsd:element ref="ns3:_x0412__x0440__x0435__x043c__x044f_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dff5752-ff18-4084-8703-f6de6e7b121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5" nillable="true" ma:displayName="Taxonomy Catch All Column" ma:hidden="true" ma:list="{9f3c92d3-1a02-4e10-b274-3ee6a5496162}" ma:internalName="TaxCatchAll" ma:showField="CatchAllData" ma:web="0dff5752-ff18-4084-8703-f6de6e7b121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2061e5-d3d5-4a1c-a34d-e549926875d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x0070_nj6" ma:index="20" nillable="true" ma:displayName="Пользователь или группа" ma:list="UserInfo" ma:internalName="_x0070_nj6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  <xsd:element name="_x0412__x0440__x0435__x043c__x044f_" ma:index="22" nillable="true" ma:displayName="Время" ma:format="DateTime" ma:internalName="_x0412__x0440__x0435__x043c__x044f_">
      <xsd:simpleType>
        <xsd:restriction base="dms:DateTime"/>
      </xsd:simpleType>
    </xsd:element>
    <xsd:element name="lcf76f155ced4ddcb4097134ff3c332f" ma:index="24" nillable="true" ma:taxonomy="true" ma:internalName="lcf76f155ced4ddcb4097134ff3c332f" ma:taxonomyFieldName="MediaServiceImageTags" ma:displayName="Image Tags" ma:readOnly="false" ma:fieldId="{5cf76f15-5ced-4ddc-b409-7134ff3c332f}" ma:taxonomyMulti="true" ma:sspId="97b73211-cf8d-4983-b232-52e3632570d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6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7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8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0dff5752-ff18-4084-8703-f6de6e7b121a" xsi:nil="true"/>
    <lcf76f155ced4ddcb4097134ff3c332f xmlns="1f2061e5-d3d5-4a1c-a34d-e549926875d7">
      <Terms xmlns="http://schemas.microsoft.com/office/infopath/2007/PartnerControls"/>
    </lcf76f155ced4ddcb4097134ff3c332f>
    <_x0412__x0440__x0435__x043c__x044f_ xmlns="1f2061e5-d3d5-4a1c-a34d-e549926875d7" xsi:nil="true"/>
    <_x0070_nj6 xmlns="1f2061e5-d3d5-4a1c-a34d-e549926875d7">
      <UserInfo>
        <DisplayName/>
        <AccountId xsi:nil="true"/>
        <AccountType/>
      </UserInfo>
    </_x0070_nj6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8480323-A63D-4462-8A54-042E61E5CA1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dff5752-ff18-4084-8703-f6de6e7b121a"/>
    <ds:schemaRef ds:uri="1f2061e5-d3d5-4a1c-a34d-e549926875d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38575FB-9A8D-46D3-B8E5-F3FD4A517FB9}">
  <ds:schemaRefs>
    <ds:schemaRef ds:uri="http://purl.org/dc/terms/"/>
    <ds:schemaRef ds:uri="http://schemas.microsoft.com/office/2006/documentManagement/types"/>
    <ds:schemaRef ds:uri="http://schemas.microsoft.com/office/2006/metadata/properties"/>
    <ds:schemaRef ds:uri="http://schemas.microsoft.com/office/infopath/2007/PartnerControls"/>
    <ds:schemaRef ds:uri="http://purl.org/dc/dcmitype/"/>
    <ds:schemaRef ds:uri="http://schemas.openxmlformats.org/package/2006/metadata/core-properties"/>
    <ds:schemaRef ds:uri="1f2061e5-d3d5-4a1c-a34d-e549926875d7"/>
    <ds:schemaRef ds:uri="0dff5752-ff18-4084-8703-f6de6e7b121a"/>
    <ds:schemaRef ds:uri="http://www.w3.org/XML/1998/namespace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2B668ABC-255B-4E54-943F-7DA5736A004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ВС500-М-ДЦ</vt:lpstr>
      <vt:lpstr>'ВС500-М-ДЦ'!Область_печати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Павел Коварж</dc:creator>
  <cp:keywords/>
  <dc:description/>
  <cp:lastModifiedBy>Hp</cp:lastModifiedBy>
  <cp:revision/>
  <cp:lastPrinted>2026-06-11T11:17:37Z</cp:lastPrinted>
  <dcterms:created xsi:type="dcterms:W3CDTF">2015-06-05T18:19:34Z</dcterms:created>
  <dcterms:modified xsi:type="dcterms:W3CDTF">2026-06-11T11:31:44Z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0x0101007DFEDEDF2713684DBB562DF635CA7492</vt:lpwstr>
  </property>
  <property fmtid="{D5CDD505-2E9C-101B-9397-08002B2CF9AE}" pid="3" name="MediaServiceImageTags">
    <vt:lpwstr/>
  </property>
</Properties>
</file>