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Користувач\Downloads\"/>
    </mc:Choice>
  </mc:AlternateContent>
  <xr:revisionPtr revIDLastSave="0" documentId="8_{F87DA773-8B71-4C00-8DB6-64EFD9740398}" xr6:coauthVersionLast="47" xr6:coauthVersionMax="47" xr10:uidLastSave="{00000000-0000-0000-0000-000000000000}"/>
  <bookViews>
    <workbookView xWindow="-120" yWindow="-120" windowWidth="29040" windowHeight="15720" xr2:uid="{0DD35E91-0A02-429B-90D6-55998AF39580}"/>
  </bookViews>
  <sheets>
    <sheet name="ДЦ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8" i="1" l="1"/>
  <c r="G206" i="1" l="1"/>
  <c r="G25" i="1"/>
  <c r="G22" i="1"/>
  <c r="G261" i="1" l="1"/>
  <c r="G47" i="1"/>
  <c r="G188" i="1"/>
  <c r="G282" i="1"/>
  <c r="G145" i="1"/>
  <c r="G169" i="1"/>
  <c r="G233" i="1"/>
</calcChain>
</file>

<file path=xl/sharedStrings.xml><?xml version="1.0" encoding="utf-8"?>
<sst xmlns="http://schemas.openxmlformats.org/spreadsheetml/2006/main" count="504" uniqueCount="273">
  <si>
    <t>ДОГОВІРНА ЦІНА Для ТОВ</t>
  </si>
  <si>
    <r>
      <t>виконання будівельно-монтажних на Об’єкті: –"</t>
    </r>
    <r>
      <rPr>
        <b/>
        <sz val="11"/>
        <color theme="1"/>
        <rFont val="Times New Roman"/>
        <family val="1"/>
        <charset val="204"/>
      </rPr>
      <t>Нове будівництво індивідуального житлового будинку сімейного типу"</t>
    </r>
  </si>
  <si>
    <t>№</t>
  </si>
  <si>
    <t>Перелік робіт</t>
  </si>
  <si>
    <t>Од. вим</t>
  </si>
  <si>
    <t>Об’єм</t>
  </si>
  <si>
    <t xml:space="preserve">Ціна за один вим., грн. з ПДВ </t>
  </si>
  <si>
    <t xml:space="preserve">Загальна сума, грн. з ПДВ </t>
  </si>
  <si>
    <t>РОЗДІЛ 1: Фундамент</t>
  </si>
  <si>
    <t>комплекс</t>
  </si>
  <si>
    <t>Комплекс земельних робіт ( підсипка піску, ущільнення ЩПС, підготовка під підбеттонку)</t>
  </si>
  <si>
    <t>м3</t>
  </si>
  <si>
    <t xml:space="preserve">Збивка опалубки для бетонної підготовки </t>
  </si>
  <si>
    <t>м.п.</t>
  </si>
  <si>
    <t>Залиття бетонної підготовки 100 мм</t>
  </si>
  <si>
    <t xml:space="preserve">Обробка праймером та гідроізоляцією в 2 шари </t>
  </si>
  <si>
    <t>м2</t>
  </si>
  <si>
    <t>В'язка арматурного каркасу з арматури Ø8 та Ø10</t>
  </si>
  <si>
    <t>т</t>
  </si>
  <si>
    <t xml:space="preserve">Збивка опалубки під фундаментну плиту </t>
  </si>
  <si>
    <t>Залиття фундаментної плити 300 мм</t>
  </si>
  <si>
    <t>Всього за розділом 1, грн.</t>
  </si>
  <si>
    <t>РОЗДІЛ 2: Стіни</t>
  </si>
  <si>
    <t xml:space="preserve">Монтаж каркасу стін з гідроізоляцією </t>
  </si>
  <si>
    <t>Всього за розділом 2, грн.</t>
  </si>
  <si>
    <t xml:space="preserve">РОЗДІЛ 3: Покрівля </t>
  </si>
  <si>
    <t xml:space="preserve">Перекриття: </t>
  </si>
  <si>
    <t>Влаштування вогнебіозахисту бруса в 2 шари</t>
  </si>
  <si>
    <t>Монтаж балок перекриття</t>
  </si>
  <si>
    <t>Монтаж затяжок</t>
  </si>
  <si>
    <t xml:space="preserve">Монтаж утеплювача мінераловатного в тілі балок горища 150 мм </t>
  </si>
  <si>
    <t xml:space="preserve">Монтаж настилу з дошки </t>
  </si>
  <si>
    <t>Набиття пароізоляції</t>
  </si>
  <si>
    <t xml:space="preserve">Набиття підшиви з дошок </t>
  </si>
  <si>
    <t xml:space="preserve">Покрівля: </t>
  </si>
  <si>
    <t>Влаштування кроквяної системи</t>
  </si>
  <si>
    <t>Влаштування гідроізоляційної мембрани</t>
  </si>
  <si>
    <t>Монтаж контрбруса 50х50 з поропилами</t>
  </si>
  <si>
    <t xml:space="preserve">Монтаж обрешітки </t>
  </si>
  <si>
    <t>Монтаж металочерепиці</t>
  </si>
  <si>
    <t xml:space="preserve">Монтаж лобової дошки </t>
  </si>
  <si>
    <t>Монтаж комплексу водостічної системи</t>
  </si>
  <si>
    <t>Всього за розділом 3, грн.</t>
  </si>
  <si>
    <t xml:space="preserve">РОЗДІЛ 4: Електромонтажні роботи </t>
  </si>
  <si>
    <t>Укриття:</t>
  </si>
  <si>
    <t>Всього за розділом 4, грн.</t>
  </si>
  <si>
    <t>РОЗДІЛ 5: Сантехнічні роботи</t>
  </si>
  <si>
    <t>Сантехніка та каналізація</t>
  </si>
  <si>
    <t>Монтаж господарсько-питного водопроводу. В1 згідно проекту виконати</t>
  </si>
  <si>
    <t>Монтаж поливального водопроводу. В10 згідно проекту виконати</t>
  </si>
  <si>
    <t>Монтаж трубопроводу гарячої води. Т3 вище відм. 0,000 згідно проекту виконати</t>
  </si>
  <si>
    <t>Монтаж трубопроводу гарячої води. Т4 згідно проекту виконати</t>
  </si>
  <si>
    <t>Монтаж побутової каналізації. К1. Вище відм. 0,000 згідно проекту виконати</t>
  </si>
  <si>
    <t>Встановлення санітарно-технічного обладнання згідно проекту виконати</t>
  </si>
  <si>
    <t>Підлючення пральних машин та сушарки згідно проекту виконати</t>
  </si>
  <si>
    <t>Гідравлічні випробування системи згідно проекту виконати</t>
  </si>
  <si>
    <t>Опалення:</t>
  </si>
  <si>
    <t>Улаштування системи опалення з прокладання труб, установку насосів, розширювальних баків, фільтрів та автоматики, а також підключення, пусконалагодження та подальшу модернізацію чи ремонт,  для монтажу мереж опалення, і охоплює роботи від підготовки до експлуатації та обслуговування, включаючи промивання, утеплення приміщень та встановлення енергоефективних приладів, що є частиною комплексного забезпечення теплового комфорту</t>
  </si>
  <si>
    <t xml:space="preserve">коплекс </t>
  </si>
  <si>
    <t xml:space="preserve">Гідравлічні випробування системи опалення згідно наданої проектної документації </t>
  </si>
  <si>
    <t>Топкова:</t>
  </si>
  <si>
    <t>Монтаж обладнання згідно переданого креслення та проектної документації</t>
  </si>
  <si>
    <t>Пуско-наладка</t>
  </si>
  <si>
    <t>Всього за розділом 5, грн.</t>
  </si>
  <si>
    <t xml:space="preserve">РОЗДІЛ 6: Оздоблення фасаду </t>
  </si>
  <si>
    <t>Вертикальне утеплення стін вище відм. +0.200 товщ 250мм</t>
  </si>
  <si>
    <t>Вертикальне утеплення стін нижче відм. +0.200 товщ 150мм</t>
  </si>
  <si>
    <t xml:space="preserve">Влаштування армуючого шару </t>
  </si>
  <si>
    <t xml:space="preserve">Влаштування грунтового шару </t>
  </si>
  <si>
    <t>Улаштування декортавної штукатурки "Шуба"</t>
  </si>
  <si>
    <t xml:space="preserve">Покриття фарбою </t>
  </si>
  <si>
    <t>Облицювання стін фасаду керамогранітною плиткою</t>
  </si>
  <si>
    <t>Затирка швів</t>
  </si>
  <si>
    <t xml:space="preserve">комплекс </t>
  </si>
  <si>
    <t xml:space="preserve">Влаштування відливів віконних </t>
  </si>
  <si>
    <t>шт</t>
  </si>
  <si>
    <t xml:space="preserve">Монтаж вхідної двері </t>
  </si>
  <si>
    <t>Всього за розділом 6, грн.</t>
  </si>
  <si>
    <t xml:space="preserve">РОЗДІЛ 7: Внутршнє оздоблення приміщень </t>
  </si>
  <si>
    <t xml:space="preserve">Підлога: </t>
  </si>
  <si>
    <t>Уладання ламінату з підложкою</t>
  </si>
  <si>
    <t>Монтаж плінтусів</t>
  </si>
  <si>
    <t>м.п</t>
  </si>
  <si>
    <t xml:space="preserve">Монтаж міжкімнатних порогів </t>
  </si>
  <si>
    <t>Улаштування гідроізоляції обмазочної</t>
  </si>
  <si>
    <t xml:space="preserve">Улаштування керамогранітної плитки </t>
  </si>
  <si>
    <t>Стіни:</t>
  </si>
  <si>
    <t xml:space="preserve">Шліфування стін </t>
  </si>
  <si>
    <t>Улаштування фальшстін з гіпсокартону на металевому каркасі</t>
  </si>
  <si>
    <t xml:space="preserve">Грунтування поверхні стін з ГКЛ </t>
  </si>
  <si>
    <t>Шаклювання стін</t>
  </si>
  <si>
    <t>Облицювання стін керамогранітною плиткою</t>
  </si>
  <si>
    <t>Стеля:</t>
  </si>
  <si>
    <t>Улаштування обшивки стелі гіпсокартоном пожежним по обришітці</t>
  </si>
  <si>
    <t>Всього за розділом 7, грн.</t>
  </si>
  <si>
    <t xml:space="preserve">РОЗДІЛ 8: Благоустрій </t>
  </si>
  <si>
    <t xml:space="preserve">Покриття тип 1: </t>
  </si>
  <si>
    <t>Вертикальне планування</t>
  </si>
  <si>
    <t>Підбетонка</t>
  </si>
  <si>
    <t>Трамбовка</t>
  </si>
  <si>
    <t>Гравійно-цементна підсипка</t>
  </si>
  <si>
    <t>Укладання ФЕМ</t>
  </si>
  <si>
    <t xml:space="preserve">Покриття тип 2: </t>
  </si>
  <si>
    <t>Горизонтальне утеплення відмостки</t>
  </si>
  <si>
    <t>Влаштування мембрани та геотекстилю по типу планер ГЕО</t>
  </si>
  <si>
    <t xml:space="preserve">Планування Доріжки та майданчики </t>
  </si>
  <si>
    <t>Підсипка щебнем 40-70 товщ = 10см.</t>
  </si>
  <si>
    <t>Підсипка щебнем 20-40 товщ=5см.</t>
  </si>
  <si>
    <t>Гравійно-цементна підсипка товщ = 6см</t>
  </si>
  <si>
    <t>Улаштування бордюру на бетонну основу</t>
  </si>
  <si>
    <t>Улаштування ФЕМ</t>
  </si>
  <si>
    <t xml:space="preserve">Покриття тип 3: </t>
  </si>
  <si>
    <t>Підсипка піском т=200мм</t>
  </si>
  <si>
    <t>Підсипка щебнем 40-70 товщ = 12см.</t>
  </si>
  <si>
    <t>Підсипка щебнем 20-40 товщ=6см.</t>
  </si>
  <si>
    <t>Бетонування т=6см</t>
  </si>
  <si>
    <t xml:space="preserve">Поліурітанове наливне покриття для вуличних  майданчиків </t>
  </si>
  <si>
    <t>Під"їзди з асфальтобетонного покриття з бордюром із бортового каменю:</t>
  </si>
  <si>
    <t>Під"їзди з асфальтобетонного покриття</t>
  </si>
  <si>
    <t>Бетонування т=10см</t>
  </si>
  <si>
    <t>Всього за розділом 8, грн.</t>
  </si>
  <si>
    <t>РОЗДІЛ 9: Огорожа, навіс, ворота</t>
  </si>
  <si>
    <t>Ворота</t>
  </si>
  <si>
    <t xml:space="preserve">Улаштування воріт та хвіртки </t>
  </si>
  <si>
    <t>компл</t>
  </si>
  <si>
    <t>Монтаж автоматики та наладка.</t>
  </si>
  <si>
    <t>Навіс</t>
  </si>
  <si>
    <t xml:space="preserve">Улаштування навісу та водосточної системи </t>
  </si>
  <si>
    <t>Огорожа</t>
  </si>
  <si>
    <t>Улаштування огорожі</t>
  </si>
  <si>
    <t>Всього за розділом 9, грн.</t>
  </si>
  <si>
    <t>РОЗДІЛ 10: Укриття</t>
  </si>
  <si>
    <t>В'язка арматурного каркасу з арматури Ø12 (стіни, сходи, стіни сходів, перекриття з отвором для люка)</t>
  </si>
  <si>
    <t xml:space="preserve">Заливка бетоном всіх елементів </t>
  </si>
  <si>
    <t xml:space="preserve">Монтаж люка </t>
  </si>
  <si>
    <t xml:space="preserve">Гідроізоляція згідно проекту в середині укриття </t>
  </si>
  <si>
    <t xml:space="preserve">Зовнішня засипка </t>
  </si>
  <si>
    <t>Оздобення стін всередині укриття ( грунтування та фарбування)</t>
  </si>
  <si>
    <t>Встановлення перегородок для с/в в укритті</t>
  </si>
  <si>
    <t xml:space="preserve">Монтаж дверей в укриття </t>
  </si>
  <si>
    <t xml:space="preserve">Встановлення лавок в укриття </t>
  </si>
  <si>
    <t xml:space="preserve">Монтаж вентиляційної системи </t>
  </si>
  <si>
    <t>Всього за розділом 10, грн.</t>
  </si>
  <si>
    <t xml:space="preserve">РОЗДІЛ 11: Зовнішня інженерія (Септик,колодці,каналізація) </t>
  </si>
  <si>
    <t>Монтаж септика:</t>
  </si>
  <si>
    <t>Монтаж кілець  КС 20-9</t>
  </si>
  <si>
    <t>Монтаж кілець  КС  10-9</t>
  </si>
  <si>
    <t>Монтаж плити перекриття ПП 1-20-2</t>
  </si>
  <si>
    <t>Монтаж плити перекриття ПП 1-10-2</t>
  </si>
  <si>
    <t>Монтаж люка  полімерпіщаного тип "С"</t>
  </si>
  <si>
    <t>Герметизація стиків (цемент+гідроізоляція)</t>
  </si>
  <si>
    <t>Зовнішня каналізація (колодязі)</t>
  </si>
  <si>
    <t>Монтаж Кришки ПП 1-10-2</t>
  </si>
  <si>
    <t>Монтаж Кільця КС  10-9</t>
  </si>
  <si>
    <t>Монтаж Кільця КС 10-6</t>
  </si>
  <si>
    <t>Монтаж Днища ПН-15</t>
  </si>
  <si>
    <t>Монтаж люка  полімерного Ø760</t>
  </si>
  <si>
    <t>Зовнішня каналізація (трубопровід)</t>
  </si>
  <si>
    <t>Прокладка комунікацій</t>
  </si>
  <si>
    <t>Врізка в колодязь</t>
  </si>
  <si>
    <t>Монтаж ревізій / поворотів</t>
  </si>
  <si>
    <t>Монтаж переливної системи з Труби діам 110</t>
  </si>
  <si>
    <t>Всього за розділом 11, грн.</t>
  </si>
  <si>
    <t>Влаштування екструдованого пінопостиролу 100 мм</t>
  </si>
  <si>
    <t xml:space="preserve">Влаштування отворів під вентиляцію в перекритті </t>
  </si>
  <si>
    <t>Влаштування отворів в покрівлі та монтаж "Грибків"</t>
  </si>
  <si>
    <t>Монтаж коробок відгалуження 100х100х50</t>
  </si>
  <si>
    <t xml:space="preserve">Монтаж коробок підрозетників </t>
  </si>
  <si>
    <t>Монтаж гофри 63</t>
  </si>
  <si>
    <t>Монтаж гофри 40</t>
  </si>
  <si>
    <t>Монтаж гофри 20</t>
  </si>
  <si>
    <t xml:space="preserve">Монтаж металорукава </t>
  </si>
  <si>
    <t>Монтаж кабелів:</t>
  </si>
  <si>
    <t>Кабель 2/1х5</t>
  </si>
  <si>
    <t>Кабель 4/1х5</t>
  </si>
  <si>
    <t>Кабель 3/1х5</t>
  </si>
  <si>
    <t>Кабель 3/2х5</t>
  </si>
  <si>
    <t>Кабель 3х4</t>
  </si>
  <si>
    <t>Кабель 5х2,5</t>
  </si>
  <si>
    <t>Кабель 5х4</t>
  </si>
  <si>
    <t>Кабель 5х6</t>
  </si>
  <si>
    <t>Кабель 4х25</t>
  </si>
  <si>
    <t>Кабель 5х16</t>
  </si>
  <si>
    <t xml:space="preserve">Монтаж мережового провіду FTP </t>
  </si>
  <si>
    <t>Монтаж щита 72</t>
  </si>
  <si>
    <t>Монтаж автоматики:</t>
  </si>
  <si>
    <t xml:space="preserve">АВ 3 </t>
  </si>
  <si>
    <t>АВ 1</t>
  </si>
  <si>
    <t xml:space="preserve">Діференциали </t>
  </si>
  <si>
    <t>Монтаж щита 108</t>
  </si>
  <si>
    <t xml:space="preserve">Вимикач перекидний </t>
  </si>
  <si>
    <t xml:space="preserve">Монтаж реле напруги </t>
  </si>
  <si>
    <t xml:space="preserve">Незалежний розцеплювач </t>
  </si>
  <si>
    <t xml:space="preserve">Обмежувач перенавантаження </t>
  </si>
  <si>
    <t xml:space="preserve">Перемикач генератора </t>
  </si>
  <si>
    <t xml:space="preserve">Вимірювання світильників по стелям </t>
  </si>
  <si>
    <t xml:space="preserve">Збірка розподільчих коробок </t>
  </si>
  <si>
    <t>Висвердлення підрозетників ( за потребою)</t>
  </si>
  <si>
    <t xml:space="preserve">Вирізання та вибиття штроби в дереві </t>
  </si>
  <si>
    <t xml:space="preserve">Отвори в резеві сквозні </t>
  </si>
  <si>
    <t xml:space="preserve">Монтаж щита на опорі </t>
  </si>
  <si>
    <t>Чистовий монтаж:</t>
  </si>
  <si>
    <t>Чорновий монтаж:</t>
  </si>
  <si>
    <t>Зовнішнє підключення:</t>
  </si>
  <si>
    <t>Підключення автоматики до воріт</t>
  </si>
  <si>
    <t xml:space="preserve">Піключення домофону </t>
  </si>
  <si>
    <t xml:space="preserve">Підключення укриття до мережі електроживлення </t>
  </si>
  <si>
    <t xml:space="preserve">Монтаж розеток </t>
  </si>
  <si>
    <t xml:space="preserve">Монтаж розеток накладна </t>
  </si>
  <si>
    <t>Монтаж розетки 3ф</t>
  </si>
  <si>
    <t>Монтаж розеткт з /з</t>
  </si>
  <si>
    <t>Монтаж вимикача 1кл</t>
  </si>
  <si>
    <t>Монтаж вимикача 2кл</t>
  </si>
  <si>
    <t>Монтаж вимикачів прохідних</t>
  </si>
  <si>
    <t>Монтаж світильників</t>
  </si>
  <si>
    <t>Монтаж світильника із 20</t>
  </si>
  <si>
    <t>Монтаж вбудований ір 20</t>
  </si>
  <si>
    <t>Монтаж світильник бра</t>
  </si>
  <si>
    <t>Монтажсвітильник бра ір44</t>
  </si>
  <si>
    <t>Монтаж датчиків освітлення та світ</t>
  </si>
  <si>
    <t xml:space="preserve">Монтаж датчиків теплої підлоги </t>
  </si>
  <si>
    <t>Роботи по підключенню:</t>
  </si>
  <si>
    <t xml:space="preserve">Пікдлючення посудомийок </t>
  </si>
  <si>
    <t xml:space="preserve">Підключення холодильників </t>
  </si>
  <si>
    <t xml:space="preserve">Підключення духової шафи </t>
  </si>
  <si>
    <t xml:space="preserve">Підключення мікрохвильовки </t>
  </si>
  <si>
    <t xml:space="preserve">Прокладка кабелів по укриттю </t>
  </si>
  <si>
    <t xml:space="preserve">Встановлення та підключення світильників в укритті </t>
  </si>
  <si>
    <t xml:space="preserve">Монтаж та підключення вимикачів в укриття </t>
  </si>
  <si>
    <t xml:space="preserve">Монтаж та підключення розеток в укриття </t>
  </si>
  <si>
    <t xml:space="preserve">комлпекс </t>
  </si>
  <si>
    <t xml:space="preserve">Монтаж блискавкозахисту </t>
  </si>
  <si>
    <t>Розмітка траси блискавкозахисту</t>
  </si>
  <si>
    <t>Монтаж блискавкоприймального провідника по покрівлі</t>
  </si>
  <si>
    <t>Монтаж струмовідводів по фасаду</t>
  </si>
  <si>
    <t>Монтаж тримачів провідника на покрівлі</t>
  </si>
  <si>
    <t>Монтаж тримачів струмовідводів на фасаді</t>
  </si>
  <si>
    <t>Влаштування контуру заземлення (горизонтальний електрод)</t>
  </si>
  <si>
    <t>Забивання вертикальних заземлювачів</t>
  </si>
  <si>
    <t>Монтаж контрольних (ревізійних) з'єднань</t>
  </si>
  <si>
    <t>Зварювання або болтове з'єднання елементів заземлення</t>
  </si>
  <si>
    <t>Підключення струмовідводів до контуру заземлення</t>
  </si>
  <si>
    <t>Вимірювання опору заземлювального пристрою</t>
  </si>
  <si>
    <t>Пусконалагоджувальні роботи та перевірка системи</t>
  </si>
  <si>
    <t>м</t>
  </si>
  <si>
    <t>точка</t>
  </si>
  <si>
    <t xml:space="preserve">Влаштування колон з пінополістеролу </t>
  </si>
  <si>
    <t xml:space="preserve">Грунтування колон </t>
  </si>
  <si>
    <t>Нанесення декоративної штукатурки на колони</t>
  </si>
  <si>
    <t xml:space="preserve">Утеплення пінополістиролом ніш та ганку </t>
  </si>
  <si>
    <t>Облицювання ганку та ніши плиткою</t>
  </si>
  <si>
    <t>Облицювання плиткою цоколя та ніші</t>
  </si>
  <si>
    <t xml:space="preserve">Вертикальне утеплення стін вище відм. +0.200 товщ 150мм </t>
  </si>
  <si>
    <t xml:space="preserve">Утеплення пінополістиролом 50 мм фронтонів </t>
  </si>
  <si>
    <t xml:space="preserve">Влаштування стопорів на двері </t>
  </si>
  <si>
    <t xml:space="preserve">Покриття стін олією для дерева </t>
  </si>
  <si>
    <t xml:space="preserve">Монтаж гойдалок </t>
  </si>
  <si>
    <t xml:space="preserve">Влаштування сітки під огорожею </t>
  </si>
  <si>
    <t xml:space="preserve">Монтаж обігрівачів </t>
  </si>
  <si>
    <t xml:space="preserve">Монтаж протипожежного щита </t>
  </si>
  <si>
    <t xml:space="preserve">РОЗДІЛ 12: Влаштування битовки </t>
  </si>
  <si>
    <t xml:space="preserve">Підключення битовки до мережі електроживлення </t>
  </si>
  <si>
    <t>Влаштування ФЕМ для битовки :</t>
  </si>
  <si>
    <t xml:space="preserve">Влаштування опалубки для основи битовки </t>
  </si>
  <si>
    <t xml:space="preserve">В'язка арматурного каркасу для плити </t>
  </si>
  <si>
    <t xml:space="preserve">Заливка блити бетоном </t>
  </si>
  <si>
    <t xml:space="preserve">Встановлення битовки на плиту </t>
  </si>
  <si>
    <t xml:space="preserve">Влаштування люків з сходами </t>
  </si>
  <si>
    <t xml:space="preserve">Монтаж вентиляційних решіток на фасаді </t>
  </si>
  <si>
    <t xml:space="preserve">Монтаж венти отворів в тілі стін та фасаду </t>
  </si>
  <si>
    <t xml:space="preserve">Монтаж вентиляції в топковій </t>
  </si>
  <si>
    <t xml:space="preserve">Влаштування вентиляційних отворів та решіток на фронтонах </t>
  </si>
  <si>
    <t>Всього за розділом 12,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</si>
</sst>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3" fillId="0" borderId="0" xfId="1" applyFont="1" applyFill="1"/>
    <xf numFmtId="0" fontId="4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4" fontId="6" fillId="0" borderId="5" xfId="1" applyNumberFormat="1" applyFont="1" applyFill="1" applyBorder="1" applyAlignment="1">
      <alignment horizontal="center" vertical="center" wrapText="1"/>
    </xf>
    <xf numFmtId="0" fontId="1" fillId="0" borderId="6" xfId="1" applyFill="1" applyBorder="1" applyAlignment="1">
      <alignment horizontal="center" vertical="center" wrapText="1"/>
    </xf>
    <xf numFmtId="4" fontId="6" fillId="0" borderId="6" xfId="1" applyNumberFormat="1" applyFont="1" applyFill="1" applyBorder="1" applyAlignment="1">
      <alignment horizontal="center" vertical="center" wrapText="1"/>
    </xf>
    <xf numFmtId="4" fontId="1" fillId="0" borderId="6" xfId="1" applyNumberForma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left" vertical="center"/>
    </xf>
    <xf numFmtId="0" fontId="4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4" fontId="9" fillId="0" borderId="4" xfId="1" applyNumberFormat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4" fontId="8" fillId="0" borderId="4" xfId="1" applyNumberFormat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vertical="top"/>
    </xf>
    <xf numFmtId="0" fontId="4" fillId="0" borderId="4" xfId="1" applyFont="1" applyFill="1" applyBorder="1" applyAlignment="1">
      <alignment horizontal="center" vertical="top" wrapText="1"/>
    </xf>
    <xf numFmtId="49" fontId="4" fillId="0" borderId="4" xfId="1" applyNumberFormat="1" applyFont="1" applyFill="1" applyBorder="1" applyAlignment="1">
      <alignment horizontal="justify" vertical="center" wrapText="1"/>
    </xf>
    <xf numFmtId="2" fontId="4" fillId="0" borderId="4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/>
    </xf>
    <xf numFmtId="164" fontId="4" fillId="0" borderId="4" xfId="1" applyNumberFormat="1" applyFont="1" applyFill="1" applyBorder="1" applyAlignment="1">
      <alignment horizontal="center" vertical="center" wrapText="1"/>
    </xf>
    <xf numFmtId="165" fontId="4" fillId="0" borderId="4" xfId="1" applyNumberFormat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vertical="top" wrapText="1"/>
    </xf>
    <xf numFmtId="0" fontId="6" fillId="0" borderId="4" xfId="1" applyFont="1" applyFill="1" applyBorder="1" applyAlignment="1">
      <alignment vertical="center"/>
    </xf>
    <xf numFmtId="4" fontId="6" fillId="0" borderId="4" xfId="1" applyNumberFormat="1" applyFont="1" applyFill="1" applyBorder="1" applyAlignment="1">
      <alignment vertical="center"/>
    </xf>
    <xf numFmtId="4" fontId="7" fillId="0" borderId="4" xfId="1" applyNumberFormat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vertical="center"/>
    </xf>
    <xf numFmtId="0" fontId="3" fillId="0" borderId="0" xfId="1" quotePrefix="1" applyFont="1" applyFill="1"/>
    <xf numFmtId="49" fontId="4" fillId="0" borderId="4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/>
    <xf numFmtId="0" fontId="4" fillId="0" borderId="4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vertical="center"/>
    </xf>
    <xf numFmtId="0" fontId="3" fillId="0" borderId="4" xfId="1" applyFont="1" applyFill="1" applyBorder="1"/>
    <xf numFmtId="0" fontId="2" fillId="0" borderId="4" xfId="1" applyFont="1" applyFill="1" applyBorder="1" applyAlignment="1">
      <alignment horizontal="center" vertical="top" wrapText="1"/>
    </xf>
    <xf numFmtId="4" fontId="3" fillId="0" borderId="4" xfId="1" applyNumberFormat="1" applyFont="1" applyFill="1" applyBorder="1"/>
    <xf numFmtId="4" fontId="7" fillId="0" borderId="0" xfId="1" applyNumberFormat="1" applyFont="1" applyFill="1" applyAlignment="1">
      <alignment horizontal="center" vertical="center"/>
    </xf>
    <xf numFmtId="0" fontId="6" fillId="0" borderId="4" xfId="1" applyFont="1" applyFill="1" applyBorder="1"/>
    <xf numFmtId="4" fontId="4" fillId="0" borderId="4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/>
    <xf numFmtId="0" fontId="5" fillId="0" borderId="4" xfId="1" applyFont="1" applyFill="1" applyBorder="1" applyAlignment="1">
      <alignment vertical="center" wrapText="1"/>
    </xf>
    <xf numFmtId="2" fontId="3" fillId="0" borderId="0" xfId="1" applyNumberFormat="1" applyFont="1" applyFill="1"/>
    <xf numFmtId="0" fontId="8" fillId="0" borderId="4" xfId="1" applyFont="1" applyFill="1" applyBorder="1" applyAlignment="1">
      <alignment horizontal="left" vertical="center"/>
    </xf>
    <xf numFmtId="4" fontId="9" fillId="0" borderId="3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top" wrapText="1"/>
    </xf>
    <xf numFmtId="0" fontId="10" fillId="0" borderId="4" xfId="0" applyFont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</cellXfs>
  <cellStyles count="2">
    <cellStyle name="Звичайний" xfId="0" builtinId="0"/>
    <cellStyle name="Обычный 2" xfId="1" xr:uid="{596A7B22-A5F6-4FAF-B1E5-E60B131951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74405-9B3C-4837-B505-A335978874B8}">
  <sheetPr>
    <outlinePr summaryBelow="0"/>
    <pageSetUpPr fitToPage="1"/>
  </sheetPr>
  <dimension ref="B3:K294"/>
  <sheetViews>
    <sheetView showZeros="0" tabSelected="1" zoomScale="85" zoomScaleNormal="85" workbookViewId="0">
      <selection activeCell="D290" sqref="D290"/>
    </sheetView>
  </sheetViews>
  <sheetFormatPr defaultColWidth="12.5703125" defaultRowHeight="12.75" x14ac:dyDescent="0.2"/>
  <cols>
    <col min="1" max="2" width="12.5703125" style="4"/>
    <col min="3" max="3" width="76.28515625" style="4" customWidth="1"/>
    <col min="4" max="5" width="10.42578125" style="4" customWidth="1"/>
    <col min="6" max="6" width="15.42578125" style="43" customWidth="1"/>
    <col min="7" max="7" width="14.7109375" style="43" customWidth="1"/>
    <col min="8" max="16384" width="12.5703125" style="4"/>
  </cols>
  <sheetData>
    <row r="3" spans="2:7" ht="15" customHeight="1" x14ac:dyDescent="0.2">
      <c r="B3" s="1" t="s">
        <v>0</v>
      </c>
      <c r="C3" s="2"/>
      <c r="D3" s="2"/>
      <c r="E3" s="2"/>
      <c r="F3" s="2"/>
      <c r="G3" s="3"/>
    </row>
    <row r="4" spans="2:7" ht="12.75" customHeight="1" x14ac:dyDescent="0.2">
      <c r="B4" s="5" t="s">
        <v>1</v>
      </c>
      <c r="C4" s="5"/>
      <c r="D4" s="5"/>
      <c r="E4" s="5"/>
      <c r="F4" s="5"/>
      <c r="G4" s="5"/>
    </row>
    <row r="5" spans="2:7" ht="12.75" customHeight="1" x14ac:dyDescent="0.2">
      <c r="B5" s="5"/>
      <c r="C5" s="5"/>
      <c r="D5" s="5"/>
      <c r="E5" s="5"/>
      <c r="F5" s="5"/>
      <c r="G5" s="5"/>
    </row>
    <row r="6" spans="2:7" ht="20.25" customHeight="1" x14ac:dyDescent="0.2">
      <c r="B6" s="5"/>
      <c r="C6" s="5"/>
      <c r="D6" s="5"/>
      <c r="E6" s="5"/>
      <c r="F6" s="5"/>
      <c r="G6" s="5"/>
    </row>
    <row r="9" spans="2:7" ht="14.25" customHeight="1" x14ac:dyDescent="0.2">
      <c r="B9" s="6" t="s">
        <v>2</v>
      </c>
      <c r="C9" s="7" t="s">
        <v>3</v>
      </c>
      <c r="D9" s="7" t="s">
        <v>4</v>
      </c>
      <c r="E9" s="7" t="s">
        <v>5</v>
      </c>
      <c r="F9" s="8" t="s">
        <v>6</v>
      </c>
      <c r="G9" s="8" t="s">
        <v>7</v>
      </c>
    </row>
    <row r="10" spans="2:7" ht="30" customHeight="1" x14ac:dyDescent="0.2">
      <c r="B10" s="9"/>
      <c r="C10" s="9"/>
      <c r="D10" s="9"/>
      <c r="E10" s="9"/>
      <c r="F10" s="10"/>
      <c r="G10" s="11"/>
    </row>
    <row r="11" spans="2:7" ht="15" x14ac:dyDescent="0.2">
      <c r="B11" s="12">
        <v>1</v>
      </c>
      <c r="C11" s="12">
        <v>2</v>
      </c>
      <c r="D11" s="12">
        <v>3</v>
      </c>
      <c r="E11" s="12">
        <v>4</v>
      </c>
      <c r="F11" s="13">
        <v>5</v>
      </c>
      <c r="G11" s="13">
        <v>7</v>
      </c>
    </row>
    <row r="12" spans="2:7" ht="15" x14ac:dyDescent="0.2">
      <c r="B12" s="14" t="s">
        <v>8</v>
      </c>
      <c r="C12" s="14"/>
      <c r="D12" s="12"/>
      <c r="E12" s="12"/>
      <c r="F12" s="13"/>
      <c r="G12" s="13"/>
    </row>
    <row r="13" spans="2:7" ht="15" x14ac:dyDescent="0.2">
      <c r="B13" s="12"/>
      <c r="C13" s="15"/>
      <c r="D13" s="16"/>
      <c r="E13" s="17"/>
      <c r="F13" s="13"/>
      <c r="G13" s="13"/>
    </row>
    <row r="14" spans="2:7" ht="31.5" x14ac:dyDescent="0.2">
      <c r="B14" s="12">
        <v>1</v>
      </c>
      <c r="C14" s="18" t="s">
        <v>10</v>
      </c>
      <c r="D14" s="19" t="s">
        <v>11</v>
      </c>
      <c r="E14" s="19">
        <v>300</v>
      </c>
      <c r="F14" s="13"/>
      <c r="G14" s="13"/>
    </row>
    <row r="15" spans="2:7" ht="15" x14ac:dyDescent="0.2">
      <c r="B15" s="12">
        <v>2</v>
      </c>
      <c r="C15" s="20" t="s">
        <v>12</v>
      </c>
      <c r="D15" s="12" t="s">
        <v>13</v>
      </c>
      <c r="E15" s="17">
        <v>70</v>
      </c>
      <c r="F15" s="13"/>
      <c r="G15" s="13"/>
    </row>
    <row r="16" spans="2:7" ht="15" x14ac:dyDescent="0.2">
      <c r="B16" s="12">
        <v>3</v>
      </c>
      <c r="C16" s="20" t="s">
        <v>163</v>
      </c>
      <c r="D16" s="12" t="s">
        <v>16</v>
      </c>
      <c r="E16" s="17">
        <v>250</v>
      </c>
      <c r="F16" s="13"/>
      <c r="G16" s="13"/>
    </row>
    <row r="17" spans="2:7" ht="15" x14ac:dyDescent="0.2">
      <c r="B17" s="12">
        <v>4</v>
      </c>
      <c r="C17" s="20" t="s">
        <v>14</v>
      </c>
      <c r="D17" s="12" t="s">
        <v>11</v>
      </c>
      <c r="E17" s="17">
        <v>26.6</v>
      </c>
      <c r="F17" s="13"/>
      <c r="G17" s="13"/>
    </row>
    <row r="18" spans="2:7" ht="15" x14ac:dyDescent="0.2">
      <c r="B18" s="12">
        <v>5</v>
      </c>
      <c r="C18" s="20" t="s">
        <v>15</v>
      </c>
      <c r="D18" s="12" t="s">
        <v>16</v>
      </c>
      <c r="E18" s="17">
        <v>300</v>
      </c>
      <c r="F18" s="13"/>
      <c r="G18" s="13"/>
    </row>
    <row r="19" spans="2:7" ht="15" x14ac:dyDescent="0.2">
      <c r="B19" s="12">
        <v>6</v>
      </c>
      <c r="C19" s="20" t="s">
        <v>17</v>
      </c>
      <c r="D19" s="12" t="s">
        <v>18</v>
      </c>
      <c r="E19" s="17">
        <v>4.4470000000000001</v>
      </c>
      <c r="F19" s="13"/>
      <c r="G19" s="13"/>
    </row>
    <row r="20" spans="2:7" ht="15" x14ac:dyDescent="0.2">
      <c r="B20" s="12">
        <v>7</v>
      </c>
      <c r="C20" s="20" t="s">
        <v>19</v>
      </c>
      <c r="D20" s="12" t="s">
        <v>13</v>
      </c>
      <c r="E20" s="17">
        <v>68.5</v>
      </c>
      <c r="F20" s="13"/>
      <c r="G20" s="13"/>
    </row>
    <row r="21" spans="2:7" ht="15" x14ac:dyDescent="0.2">
      <c r="B21" s="12">
        <v>8</v>
      </c>
      <c r="C21" s="20" t="s">
        <v>20</v>
      </c>
      <c r="D21" s="12" t="s">
        <v>11</v>
      </c>
      <c r="E21" s="17">
        <v>76.3</v>
      </c>
      <c r="F21" s="13"/>
      <c r="G21" s="13"/>
    </row>
    <row r="22" spans="2:7" ht="15.75" x14ac:dyDescent="0.2">
      <c r="B22" s="21" t="s">
        <v>21</v>
      </c>
      <c r="C22" s="22"/>
      <c r="D22" s="22"/>
      <c r="E22" s="22"/>
      <c r="F22" s="23"/>
      <c r="G22" s="24">
        <f>SUM(G13:G21)</f>
        <v>0</v>
      </c>
    </row>
    <row r="23" spans="2:7" ht="15.75" x14ac:dyDescent="0.2">
      <c r="B23" s="14" t="s">
        <v>22</v>
      </c>
      <c r="C23" s="14"/>
      <c r="D23" s="25"/>
      <c r="E23" s="25"/>
      <c r="F23" s="26"/>
      <c r="G23" s="24"/>
    </row>
    <row r="24" spans="2:7" ht="15" x14ac:dyDescent="0.2">
      <c r="B24" s="12">
        <v>1</v>
      </c>
      <c r="C24" s="20" t="s">
        <v>23</v>
      </c>
      <c r="D24" s="16" t="s">
        <v>9</v>
      </c>
      <c r="E24" s="17">
        <v>1</v>
      </c>
      <c r="F24" s="13"/>
      <c r="G24" s="13"/>
    </row>
    <row r="25" spans="2:7" ht="15.75" x14ac:dyDescent="0.2">
      <c r="B25" s="21" t="s">
        <v>24</v>
      </c>
      <c r="C25" s="22"/>
      <c r="D25" s="22"/>
      <c r="E25" s="22"/>
      <c r="F25" s="23"/>
      <c r="G25" s="24">
        <f>SUM(G24)</f>
        <v>0</v>
      </c>
    </row>
    <row r="26" spans="2:7" ht="15" x14ac:dyDescent="0.2">
      <c r="B26" s="14" t="s">
        <v>25</v>
      </c>
      <c r="C26" s="14"/>
      <c r="D26" s="12"/>
      <c r="E26" s="12"/>
      <c r="F26" s="13"/>
      <c r="G26" s="13"/>
    </row>
    <row r="27" spans="2:7" ht="15" x14ac:dyDescent="0.2">
      <c r="B27" s="12"/>
      <c r="C27" s="15" t="s">
        <v>26</v>
      </c>
      <c r="D27" s="12"/>
      <c r="E27" s="12"/>
      <c r="F27" s="13"/>
      <c r="G27" s="13"/>
    </row>
    <row r="28" spans="2:7" ht="15" x14ac:dyDescent="0.2">
      <c r="B28" s="12">
        <v>1</v>
      </c>
      <c r="C28" s="27" t="s">
        <v>27</v>
      </c>
      <c r="D28" s="28" t="s">
        <v>11</v>
      </c>
      <c r="E28" s="28">
        <v>2.5960000000000001</v>
      </c>
      <c r="F28" s="13"/>
      <c r="G28" s="13"/>
    </row>
    <row r="29" spans="2:7" ht="15" x14ac:dyDescent="0.2">
      <c r="B29" s="12">
        <v>2</v>
      </c>
      <c r="C29" s="29" t="s">
        <v>28</v>
      </c>
      <c r="D29" s="28" t="s">
        <v>11</v>
      </c>
      <c r="E29" s="28">
        <v>2.6</v>
      </c>
      <c r="F29" s="13"/>
      <c r="G29" s="13"/>
    </row>
    <row r="30" spans="2:7" ht="15" x14ac:dyDescent="0.2">
      <c r="B30" s="12">
        <v>3</v>
      </c>
      <c r="C30" s="29" t="s">
        <v>29</v>
      </c>
      <c r="D30" s="28" t="s">
        <v>11</v>
      </c>
      <c r="E30" s="28">
        <v>0.375</v>
      </c>
      <c r="F30" s="13"/>
      <c r="G30" s="13"/>
    </row>
    <row r="31" spans="2:7" ht="15" x14ac:dyDescent="0.2">
      <c r="B31" s="12">
        <v>4</v>
      </c>
      <c r="C31" s="29" t="s">
        <v>30</v>
      </c>
      <c r="D31" s="16" t="s">
        <v>16</v>
      </c>
      <c r="E31" s="30">
        <v>85.2</v>
      </c>
      <c r="F31" s="13"/>
      <c r="G31" s="13"/>
    </row>
    <row r="32" spans="2:7" ht="15" x14ac:dyDescent="0.2">
      <c r="B32" s="12">
        <v>5</v>
      </c>
      <c r="C32" s="27" t="s">
        <v>31</v>
      </c>
      <c r="D32" s="16" t="s">
        <v>16</v>
      </c>
      <c r="E32" s="28">
        <v>100</v>
      </c>
      <c r="F32" s="13"/>
      <c r="G32" s="13"/>
    </row>
    <row r="33" spans="2:7" ht="15" x14ac:dyDescent="0.2">
      <c r="B33" s="12">
        <v>6</v>
      </c>
      <c r="C33" s="31" t="s">
        <v>32</v>
      </c>
      <c r="D33" s="12" t="s">
        <v>16</v>
      </c>
      <c r="E33" s="12">
        <v>220</v>
      </c>
      <c r="F33" s="13"/>
      <c r="G33" s="13"/>
    </row>
    <row r="34" spans="2:7" ht="15" x14ac:dyDescent="0.2">
      <c r="B34" s="12">
        <v>7</v>
      </c>
      <c r="C34" s="31" t="s">
        <v>33</v>
      </c>
      <c r="D34" s="12" t="s">
        <v>16</v>
      </c>
      <c r="E34" s="12">
        <v>220</v>
      </c>
      <c r="F34" s="13"/>
      <c r="G34" s="13"/>
    </row>
    <row r="35" spans="2:7" ht="15" x14ac:dyDescent="0.2">
      <c r="B35" s="12">
        <v>8</v>
      </c>
      <c r="C35" s="31" t="s">
        <v>164</v>
      </c>
      <c r="D35" s="12" t="s">
        <v>75</v>
      </c>
      <c r="E35" s="12">
        <v>4</v>
      </c>
      <c r="F35" s="13"/>
      <c r="G35" s="13"/>
    </row>
    <row r="36" spans="2:7" ht="15" x14ac:dyDescent="0.2">
      <c r="B36" s="12">
        <v>9</v>
      </c>
      <c r="C36" s="31" t="s">
        <v>267</v>
      </c>
      <c r="D36" s="12" t="s">
        <v>75</v>
      </c>
      <c r="E36" s="12">
        <v>2</v>
      </c>
      <c r="F36" s="13"/>
      <c r="G36" s="13"/>
    </row>
    <row r="37" spans="2:7" ht="15" x14ac:dyDescent="0.2">
      <c r="B37" s="12"/>
      <c r="C37" s="15" t="s">
        <v>34</v>
      </c>
      <c r="D37" s="12"/>
      <c r="E37" s="12"/>
      <c r="F37" s="13"/>
      <c r="G37" s="13"/>
    </row>
    <row r="38" spans="2:7" ht="15" x14ac:dyDescent="0.2">
      <c r="B38" s="12">
        <v>1</v>
      </c>
      <c r="C38" s="32" t="s">
        <v>27</v>
      </c>
      <c r="D38" s="16" t="s">
        <v>11</v>
      </c>
      <c r="E38" s="16">
        <v>22.37</v>
      </c>
      <c r="F38" s="13"/>
      <c r="G38" s="13"/>
    </row>
    <row r="39" spans="2:7" ht="15" x14ac:dyDescent="0.2">
      <c r="B39" s="12">
        <v>2</v>
      </c>
      <c r="C39" s="27" t="s">
        <v>35</v>
      </c>
      <c r="D39" s="16" t="s">
        <v>11</v>
      </c>
      <c r="E39" s="28">
        <v>22.37</v>
      </c>
      <c r="F39" s="13"/>
      <c r="G39" s="13"/>
    </row>
    <row r="40" spans="2:7" ht="15" x14ac:dyDescent="0.2">
      <c r="B40" s="12">
        <v>3</v>
      </c>
      <c r="C40" s="27" t="s">
        <v>36</v>
      </c>
      <c r="D40" s="28" t="s">
        <v>16</v>
      </c>
      <c r="E40" s="33">
        <v>378.1</v>
      </c>
      <c r="F40" s="13"/>
      <c r="G40" s="13"/>
    </row>
    <row r="41" spans="2:7" ht="15" x14ac:dyDescent="0.2">
      <c r="B41" s="12">
        <v>4</v>
      </c>
      <c r="C41" s="27" t="s">
        <v>37</v>
      </c>
      <c r="D41" s="28" t="s">
        <v>11</v>
      </c>
      <c r="E41" s="34">
        <v>1.9650000000000001</v>
      </c>
      <c r="F41" s="13"/>
      <c r="G41" s="13"/>
    </row>
    <row r="42" spans="2:7" ht="15" x14ac:dyDescent="0.2">
      <c r="B42" s="12">
        <v>5</v>
      </c>
      <c r="C42" s="27" t="s">
        <v>38</v>
      </c>
      <c r="D42" s="28" t="s">
        <v>11</v>
      </c>
      <c r="E42" s="33">
        <v>1.51</v>
      </c>
      <c r="F42" s="13"/>
      <c r="G42" s="13"/>
    </row>
    <row r="43" spans="2:7" ht="15" x14ac:dyDescent="0.2">
      <c r="B43" s="12">
        <v>6</v>
      </c>
      <c r="C43" s="27" t="s">
        <v>39</v>
      </c>
      <c r="D43" s="28" t="s">
        <v>16</v>
      </c>
      <c r="E43" s="33">
        <v>377.4</v>
      </c>
      <c r="F43" s="13"/>
      <c r="G43" s="13"/>
    </row>
    <row r="44" spans="2:7" ht="15" x14ac:dyDescent="0.2">
      <c r="B44" s="12">
        <v>7</v>
      </c>
      <c r="C44" s="31" t="s">
        <v>40</v>
      </c>
      <c r="D44" s="12" t="s">
        <v>13</v>
      </c>
      <c r="E44" s="12">
        <v>100</v>
      </c>
      <c r="F44" s="13"/>
      <c r="G44" s="13"/>
    </row>
    <row r="45" spans="2:7" ht="15" x14ac:dyDescent="0.2">
      <c r="B45" s="12">
        <v>8</v>
      </c>
      <c r="C45" s="31" t="s">
        <v>41</v>
      </c>
      <c r="D45" s="12" t="s">
        <v>9</v>
      </c>
      <c r="E45" s="12">
        <v>1</v>
      </c>
      <c r="F45" s="13"/>
      <c r="G45" s="13"/>
    </row>
    <row r="46" spans="2:7" ht="15" x14ac:dyDescent="0.2">
      <c r="B46" s="12">
        <v>9</v>
      </c>
      <c r="C46" s="31" t="s">
        <v>165</v>
      </c>
      <c r="D46" s="12" t="s">
        <v>75</v>
      </c>
      <c r="E46" s="12">
        <v>4</v>
      </c>
      <c r="F46" s="13"/>
      <c r="G46" s="13"/>
    </row>
    <row r="47" spans="2:7" ht="15.75" x14ac:dyDescent="0.2">
      <c r="B47" s="21" t="s">
        <v>42</v>
      </c>
      <c r="C47" s="22"/>
      <c r="D47" s="22"/>
      <c r="E47" s="22"/>
      <c r="F47" s="23"/>
      <c r="G47" s="24">
        <f>SUM(G28:G34,G38:G45)</f>
        <v>0</v>
      </c>
    </row>
    <row r="48" spans="2:7" ht="15" x14ac:dyDescent="0.2">
      <c r="B48" s="14" t="s">
        <v>43</v>
      </c>
      <c r="C48" s="14"/>
      <c r="D48" s="12"/>
      <c r="E48" s="12"/>
      <c r="F48" s="13"/>
      <c r="G48" s="13"/>
    </row>
    <row r="49" spans="2:7" ht="15" x14ac:dyDescent="0.2">
      <c r="B49" s="35"/>
      <c r="C49" s="15" t="s">
        <v>202</v>
      </c>
      <c r="D49" s="12"/>
      <c r="E49" s="12"/>
      <c r="F49" s="13"/>
      <c r="G49" s="13"/>
    </row>
    <row r="50" spans="2:7" ht="15" x14ac:dyDescent="0.2">
      <c r="B50" s="12">
        <v>1</v>
      </c>
      <c r="C50" s="36" t="s">
        <v>166</v>
      </c>
      <c r="D50" s="12" t="s">
        <v>75</v>
      </c>
      <c r="E50" s="12">
        <v>50</v>
      </c>
      <c r="F50" s="13"/>
      <c r="G50" s="13"/>
    </row>
    <row r="51" spans="2:7" ht="17.25" customHeight="1" x14ac:dyDescent="0.2">
      <c r="B51" s="12">
        <v>2</v>
      </c>
      <c r="C51" s="36" t="s">
        <v>167</v>
      </c>
      <c r="D51" s="12" t="s">
        <v>13</v>
      </c>
      <c r="E51" s="12">
        <v>97</v>
      </c>
      <c r="F51" s="13"/>
      <c r="G51" s="13"/>
    </row>
    <row r="52" spans="2:7" ht="19.5" customHeight="1" x14ac:dyDescent="0.2">
      <c r="B52" s="12">
        <v>3</v>
      </c>
      <c r="C52" s="36" t="s">
        <v>168</v>
      </c>
      <c r="D52" s="12" t="s">
        <v>82</v>
      </c>
      <c r="E52" s="12">
        <v>50</v>
      </c>
      <c r="F52" s="13"/>
      <c r="G52" s="13"/>
    </row>
    <row r="53" spans="2:7" ht="15" x14ac:dyDescent="0.2">
      <c r="B53" s="12">
        <v>4</v>
      </c>
      <c r="C53" s="36" t="s">
        <v>169</v>
      </c>
      <c r="D53" s="12" t="s">
        <v>13</v>
      </c>
      <c r="E53" s="12">
        <v>35</v>
      </c>
      <c r="F53" s="13"/>
      <c r="G53" s="13"/>
    </row>
    <row r="54" spans="2:7" ht="15" x14ac:dyDescent="0.2">
      <c r="B54" s="12">
        <v>5</v>
      </c>
      <c r="C54" s="36" t="s">
        <v>170</v>
      </c>
      <c r="D54" s="12" t="s">
        <v>82</v>
      </c>
      <c r="E54" s="12">
        <v>1000</v>
      </c>
      <c r="F54" s="13"/>
      <c r="G54" s="13"/>
    </row>
    <row r="55" spans="2:7" ht="21.75" customHeight="1" x14ac:dyDescent="0.2">
      <c r="B55" s="12">
        <v>6</v>
      </c>
      <c r="C55" s="36" t="s">
        <v>171</v>
      </c>
      <c r="D55" s="12" t="s">
        <v>13</v>
      </c>
      <c r="E55" s="12">
        <v>1100</v>
      </c>
      <c r="F55" s="13"/>
      <c r="G55" s="13"/>
    </row>
    <row r="56" spans="2:7" ht="21.75" customHeight="1" x14ac:dyDescent="0.2">
      <c r="B56" s="12">
        <v>7</v>
      </c>
      <c r="C56" s="36" t="s">
        <v>183</v>
      </c>
      <c r="D56" s="12" t="s">
        <v>82</v>
      </c>
      <c r="E56" s="12">
        <v>70</v>
      </c>
      <c r="F56" s="13"/>
      <c r="G56" s="13"/>
    </row>
    <row r="57" spans="2:7" ht="21.75" customHeight="1" x14ac:dyDescent="0.2">
      <c r="B57" s="12">
        <v>8</v>
      </c>
      <c r="C57" s="36" t="s">
        <v>184</v>
      </c>
      <c r="D57" s="12" t="s">
        <v>75</v>
      </c>
      <c r="E57" s="12">
        <v>1</v>
      </c>
      <c r="F57" s="13"/>
      <c r="G57" s="13"/>
    </row>
    <row r="58" spans="2:7" ht="15" x14ac:dyDescent="0.2">
      <c r="B58" s="12">
        <v>9</v>
      </c>
      <c r="C58" s="36" t="s">
        <v>195</v>
      </c>
      <c r="D58" s="12" t="s">
        <v>75</v>
      </c>
      <c r="E58" s="12">
        <v>84</v>
      </c>
      <c r="F58" s="13"/>
      <c r="G58" s="13"/>
    </row>
    <row r="59" spans="2:7" ht="21.75" customHeight="1" x14ac:dyDescent="0.2">
      <c r="B59" s="12">
        <v>10</v>
      </c>
      <c r="C59" s="36" t="s">
        <v>196</v>
      </c>
      <c r="D59" s="12" t="s">
        <v>75</v>
      </c>
      <c r="E59" s="12">
        <v>50</v>
      </c>
      <c r="F59" s="13"/>
      <c r="G59" s="13"/>
    </row>
    <row r="60" spans="2:7" ht="15" x14ac:dyDescent="0.2">
      <c r="B60" s="12">
        <v>11</v>
      </c>
      <c r="C60" s="36" t="s">
        <v>197</v>
      </c>
      <c r="D60" s="12" t="s">
        <v>75</v>
      </c>
      <c r="E60" s="12">
        <v>2</v>
      </c>
      <c r="F60" s="13"/>
      <c r="G60" s="13"/>
    </row>
    <row r="61" spans="2:7" ht="21.75" customHeight="1" x14ac:dyDescent="0.2">
      <c r="B61" s="12">
        <v>12</v>
      </c>
      <c r="C61" s="36" t="s">
        <v>198</v>
      </c>
      <c r="D61" s="12" t="s">
        <v>75</v>
      </c>
      <c r="E61" s="12">
        <v>29</v>
      </c>
      <c r="F61" s="13"/>
      <c r="G61" s="13"/>
    </row>
    <row r="62" spans="2:7" ht="15" x14ac:dyDescent="0.2">
      <c r="B62" s="12">
        <v>13</v>
      </c>
      <c r="C62" s="36" t="s">
        <v>199</v>
      </c>
      <c r="D62" s="12" t="s">
        <v>75</v>
      </c>
      <c r="E62" s="12">
        <v>258</v>
      </c>
      <c r="F62" s="13"/>
      <c r="G62" s="13"/>
    </row>
    <row r="63" spans="2:7" ht="21.75" customHeight="1" x14ac:dyDescent="0.2">
      <c r="B63" s="12">
        <v>14</v>
      </c>
      <c r="C63" s="36" t="s">
        <v>200</v>
      </c>
      <c r="D63" s="12" t="s">
        <v>75</v>
      </c>
      <c r="E63" s="12">
        <v>1</v>
      </c>
      <c r="F63" s="13"/>
      <c r="G63" s="13"/>
    </row>
    <row r="64" spans="2:7" ht="18.75" x14ac:dyDescent="0.2">
      <c r="B64" s="12"/>
      <c r="C64" s="57" t="s">
        <v>172</v>
      </c>
      <c r="D64" s="12"/>
      <c r="E64" s="58"/>
      <c r="F64" s="13"/>
      <c r="G64" s="13"/>
    </row>
    <row r="65" spans="2:7" ht="15" x14ac:dyDescent="0.2">
      <c r="B65" s="12">
        <v>1</v>
      </c>
      <c r="C65" s="36" t="s">
        <v>173</v>
      </c>
      <c r="D65" s="12" t="s">
        <v>13</v>
      </c>
      <c r="E65" s="12">
        <v>200</v>
      </c>
      <c r="F65" s="13"/>
      <c r="G65" s="13"/>
    </row>
    <row r="66" spans="2:7" ht="15" x14ac:dyDescent="0.2">
      <c r="B66" s="12">
        <v>2</v>
      </c>
      <c r="C66" s="36" t="s">
        <v>175</v>
      </c>
      <c r="D66" s="12" t="s">
        <v>13</v>
      </c>
      <c r="E66" s="12">
        <v>100</v>
      </c>
      <c r="F66" s="13"/>
      <c r="G66" s="13"/>
    </row>
    <row r="67" spans="2:7" ht="17.25" customHeight="1" x14ac:dyDescent="0.2">
      <c r="B67" s="12">
        <v>3</v>
      </c>
      <c r="C67" s="36" t="s">
        <v>174</v>
      </c>
      <c r="D67" s="12" t="s">
        <v>13</v>
      </c>
      <c r="E67" s="12">
        <v>1100</v>
      </c>
      <c r="F67" s="13"/>
      <c r="G67" s="13"/>
    </row>
    <row r="68" spans="2:7" ht="19.5" customHeight="1" x14ac:dyDescent="0.2">
      <c r="B68" s="12">
        <v>4</v>
      </c>
      <c r="C68" s="36" t="s">
        <v>176</v>
      </c>
      <c r="D68" s="12" t="s">
        <v>13</v>
      </c>
      <c r="E68" s="12">
        <v>950</v>
      </c>
      <c r="F68" s="13"/>
      <c r="G68" s="13"/>
    </row>
    <row r="69" spans="2:7" ht="15" x14ac:dyDescent="0.2">
      <c r="B69" s="12">
        <v>5</v>
      </c>
      <c r="C69" s="36" t="s">
        <v>177</v>
      </c>
      <c r="D69" s="12" t="s">
        <v>13</v>
      </c>
      <c r="E69" s="12">
        <v>60</v>
      </c>
      <c r="F69" s="13"/>
      <c r="G69" s="13"/>
    </row>
    <row r="70" spans="2:7" ht="15" x14ac:dyDescent="0.2">
      <c r="B70" s="12">
        <v>6</v>
      </c>
      <c r="C70" s="36" t="s">
        <v>178</v>
      </c>
      <c r="D70" s="12" t="s">
        <v>13</v>
      </c>
      <c r="E70" s="12">
        <v>50</v>
      </c>
      <c r="F70" s="13"/>
      <c r="G70" s="13"/>
    </row>
    <row r="71" spans="2:7" ht="21.75" customHeight="1" x14ac:dyDescent="0.2">
      <c r="B71" s="12">
        <v>7</v>
      </c>
      <c r="C71" s="36" t="s">
        <v>179</v>
      </c>
      <c r="D71" s="12" t="s">
        <v>13</v>
      </c>
      <c r="E71" s="12">
        <v>15</v>
      </c>
      <c r="F71" s="13"/>
      <c r="G71" s="13"/>
    </row>
    <row r="72" spans="2:7" ht="15" x14ac:dyDescent="0.2">
      <c r="B72" s="12">
        <v>8</v>
      </c>
      <c r="C72" s="36" t="s">
        <v>180</v>
      </c>
      <c r="D72" s="12" t="s">
        <v>13</v>
      </c>
      <c r="E72" s="12">
        <v>40</v>
      </c>
      <c r="F72" s="13"/>
      <c r="G72" s="13"/>
    </row>
    <row r="73" spans="2:7" ht="15" x14ac:dyDescent="0.2">
      <c r="B73" s="12">
        <v>9</v>
      </c>
      <c r="C73" s="36" t="s">
        <v>181</v>
      </c>
      <c r="D73" s="12" t="s">
        <v>13</v>
      </c>
      <c r="E73" s="12">
        <v>40</v>
      </c>
      <c r="F73" s="13"/>
      <c r="G73" s="13"/>
    </row>
    <row r="74" spans="2:7" ht="17.25" customHeight="1" x14ac:dyDescent="0.2">
      <c r="B74" s="12">
        <v>10</v>
      </c>
      <c r="C74" s="36" t="s">
        <v>182</v>
      </c>
      <c r="D74" s="12" t="s">
        <v>13</v>
      </c>
      <c r="E74" s="12">
        <v>25</v>
      </c>
      <c r="F74" s="13"/>
      <c r="G74" s="13"/>
    </row>
    <row r="75" spans="2:7" ht="15" x14ac:dyDescent="0.2">
      <c r="B75" s="12"/>
      <c r="C75" s="57" t="s">
        <v>185</v>
      </c>
      <c r="D75" s="12"/>
      <c r="E75" s="12"/>
      <c r="F75" s="13"/>
      <c r="G75" s="13"/>
    </row>
    <row r="76" spans="2:7" ht="21.75" customHeight="1" x14ac:dyDescent="0.2">
      <c r="B76" s="12">
        <v>1</v>
      </c>
      <c r="C76" s="36" t="s">
        <v>186</v>
      </c>
      <c r="D76" s="12" t="s">
        <v>75</v>
      </c>
      <c r="E76" s="12">
        <v>5</v>
      </c>
      <c r="F76" s="13"/>
      <c r="G76" s="13"/>
    </row>
    <row r="77" spans="2:7" ht="15" x14ac:dyDescent="0.2">
      <c r="B77" s="12">
        <v>2</v>
      </c>
      <c r="C77" s="36" t="s">
        <v>187</v>
      </c>
      <c r="D77" s="12" t="s">
        <v>75</v>
      </c>
      <c r="E77" s="12">
        <v>42</v>
      </c>
      <c r="F77" s="13"/>
      <c r="G77" s="13"/>
    </row>
    <row r="78" spans="2:7" ht="15" x14ac:dyDescent="0.2">
      <c r="B78" s="12">
        <v>3</v>
      </c>
      <c r="C78" s="36" t="s">
        <v>188</v>
      </c>
      <c r="D78" s="12" t="s">
        <v>75</v>
      </c>
      <c r="E78" s="12">
        <v>19</v>
      </c>
      <c r="F78" s="13"/>
      <c r="G78" s="13"/>
    </row>
    <row r="79" spans="2:7" ht="15" x14ac:dyDescent="0.2">
      <c r="B79" s="12">
        <v>4</v>
      </c>
      <c r="C79" s="36" t="s">
        <v>189</v>
      </c>
      <c r="D79" s="12" t="s">
        <v>75</v>
      </c>
      <c r="E79" s="12">
        <v>1</v>
      </c>
      <c r="F79" s="13"/>
      <c r="G79" s="13"/>
    </row>
    <row r="80" spans="2:7" ht="21.75" customHeight="1" x14ac:dyDescent="0.2">
      <c r="B80" s="12">
        <v>5</v>
      </c>
      <c r="C80" s="36" t="s">
        <v>190</v>
      </c>
      <c r="D80" s="12" t="s">
        <v>75</v>
      </c>
      <c r="E80" s="12">
        <v>1</v>
      </c>
      <c r="F80" s="13"/>
      <c r="G80" s="13"/>
    </row>
    <row r="81" spans="2:7" ht="15" x14ac:dyDescent="0.2">
      <c r="B81" s="12">
        <v>6</v>
      </c>
      <c r="C81" s="36" t="s">
        <v>191</v>
      </c>
      <c r="D81" s="12" t="s">
        <v>75</v>
      </c>
      <c r="E81" s="12">
        <v>1</v>
      </c>
      <c r="F81" s="13"/>
      <c r="G81" s="13"/>
    </row>
    <row r="82" spans="2:7" ht="15" x14ac:dyDescent="0.2">
      <c r="B82" s="12">
        <v>7</v>
      </c>
      <c r="C82" s="36" t="s">
        <v>192</v>
      </c>
      <c r="D82" s="12" t="s">
        <v>75</v>
      </c>
      <c r="E82" s="12">
        <v>2</v>
      </c>
      <c r="F82" s="13"/>
      <c r="G82" s="13"/>
    </row>
    <row r="83" spans="2:7" ht="15" x14ac:dyDescent="0.2">
      <c r="B83" s="12">
        <v>8</v>
      </c>
      <c r="C83" s="36" t="s">
        <v>193</v>
      </c>
      <c r="D83" s="12" t="s">
        <v>75</v>
      </c>
      <c r="E83" s="12">
        <v>1</v>
      </c>
      <c r="F83" s="13"/>
      <c r="G83" s="13"/>
    </row>
    <row r="84" spans="2:7" ht="21.75" customHeight="1" x14ac:dyDescent="0.2">
      <c r="B84" s="12">
        <v>9</v>
      </c>
      <c r="C84" s="36" t="s">
        <v>194</v>
      </c>
      <c r="D84" s="12" t="s">
        <v>75</v>
      </c>
      <c r="E84" s="12">
        <v>1</v>
      </c>
      <c r="F84" s="13"/>
      <c r="G84" s="13"/>
    </row>
    <row r="85" spans="2:7" ht="21.75" customHeight="1" x14ac:dyDescent="0.2">
      <c r="B85" s="12"/>
      <c r="C85" s="57" t="s">
        <v>203</v>
      </c>
      <c r="D85" s="12"/>
      <c r="E85" s="12"/>
      <c r="F85" s="13"/>
      <c r="G85" s="13"/>
    </row>
    <row r="86" spans="2:7" ht="21.75" customHeight="1" x14ac:dyDescent="0.2">
      <c r="B86" s="12">
        <v>1</v>
      </c>
      <c r="C86" s="36" t="s">
        <v>204</v>
      </c>
      <c r="D86" s="12" t="s">
        <v>73</v>
      </c>
      <c r="E86" s="12">
        <v>1</v>
      </c>
      <c r="F86" s="13"/>
      <c r="G86" s="13"/>
    </row>
    <row r="87" spans="2:7" ht="15" x14ac:dyDescent="0.2">
      <c r="B87" s="12">
        <v>2</v>
      </c>
      <c r="C87" s="36" t="s">
        <v>205</v>
      </c>
      <c r="D87" s="12" t="s">
        <v>73</v>
      </c>
      <c r="E87" s="12">
        <v>1</v>
      </c>
      <c r="F87" s="13"/>
      <c r="G87" s="13"/>
    </row>
    <row r="88" spans="2:7" ht="21.75" customHeight="1" x14ac:dyDescent="0.2">
      <c r="B88" s="12">
        <v>3</v>
      </c>
      <c r="C88" s="36" t="s">
        <v>206</v>
      </c>
      <c r="D88" s="12" t="s">
        <v>73</v>
      </c>
      <c r="E88" s="12">
        <v>1</v>
      </c>
      <c r="F88" s="13"/>
      <c r="G88" s="13"/>
    </row>
    <row r="89" spans="2:7" ht="21.75" customHeight="1" x14ac:dyDescent="0.2">
      <c r="B89" s="12">
        <v>4</v>
      </c>
      <c r="C89" s="36" t="s">
        <v>261</v>
      </c>
      <c r="D89" s="12" t="s">
        <v>73</v>
      </c>
      <c r="E89" s="12">
        <v>1</v>
      </c>
      <c r="F89" s="13"/>
      <c r="G89" s="13"/>
    </row>
    <row r="90" spans="2:7" ht="21.75" customHeight="1" x14ac:dyDescent="0.2">
      <c r="B90" s="12"/>
      <c r="C90" s="57" t="s">
        <v>201</v>
      </c>
      <c r="D90" s="12"/>
      <c r="E90" s="12"/>
      <c r="F90" s="13"/>
      <c r="G90" s="13"/>
    </row>
    <row r="91" spans="2:7" ht="21.75" customHeight="1" x14ac:dyDescent="0.2">
      <c r="B91" s="12">
        <v>1</v>
      </c>
      <c r="C91" s="36" t="s">
        <v>207</v>
      </c>
      <c r="D91" s="12" t="s">
        <v>75</v>
      </c>
      <c r="E91" s="12">
        <v>88</v>
      </c>
      <c r="F91" s="13"/>
      <c r="G91" s="13"/>
    </row>
    <row r="92" spans="2:7" ht="15" x14ac:dyDescent="0.2">
      <c r="B92" s="12">
        <v>2</v>
      </c>
      <c r="C92" s="36" t="s">
        <v>208</v>
      </c>
      <c r="D92" s="12" t="s">
        <v>75</v>
      </c>
      <c r="E92" s="12">
        <v>8</v>
      </c>
      <c r="F92" s="13"/>
      <c r="G92" s="13"/>
    </row>
    <row r="93" spans="2:7" ht="21.75" customHeight="1" x14ac:dyDescent="0.2">
      <c r="B93" s="12">
        <v>3</v>
      </c>
      <c r="C93" s="36" t="s">
        <v>209</v>
      </c>
      <c r="D93" s="12" t="s">
        <v>75</v>
      </c>
      <c r="E93" s="12">
        <v>1</v>
      </c>
      <c r="F93" s="13"/>
      <c r="G93" s="13"/>
    </row>
    <row r="94" spans="2:7" ht="15" x14ac:dyDescent="0.2">
      <c r="B94" s="12">
        <v>4</v>
      </c>
      <c r="C94" s="36" t="s">
        <v>210</v>
      </c>
      <c r="D94" s="12" t="s">
        <v>75</v>
      </c>
      <c r="E94" s="12">
        <v>20</v>
      </c>
      <c r="F94" s="13"/>
      <c r="G94" s="13"/>
    </row>
    <row r="95" spans="2:7" ht="21.75" customHeight="1" x14ac:dyDescent="0.2">
      <c r="B95" s="12">
        <v>5</v>
      </c>
      <c r="C95" s="36" t="s">
        <v>211</v>
      </c>
      <c r="D95" s="12" t="s">
        <v>75</v>
      </c>
      <c r="E95" s="12">
        <v>8</v>
      </c>
      <c r="F95" s="13"/>
      <c r="G95" s="13"/>
    </row>
    <row r="96" spans="2:7" ht="15" x14ac:dyDescent="0.2">
      <c r="B96" s="12">
        <v>6</v>
      </c>
      <c r="C96" s="36" t="s">
        <v>212</v>
      </c>
      <c r="D96" s="12" t="s">
        <v>75</v>
      </c>
      <c r="E96" s="12">
        <v>12</v>
      </c>
      <c r="F96" s="13"/>
      <c r="G96" s="13"/>
    </row>
    <row r="97" spans="2:7" ht="21.75" customHeight="1" x14ac:dyDescent="0.2">
      <c r="B97" s="12">
        <v>7</v>
      </c>
      <c r="C97" s="36" t="s">
        <v>213</v>
      </c>
      <c r="D97" s="12" t="s">
        <v>75</v>
      </c>
      <c r="E97" s="12">
        <v>7</v>
      </c>
      <c r="F97" s="13"/>
      <c r="G97" s="13"/>
    </row>
    <row r="98" spans="2:7" ht="15" x14ac:dyDescent="0.2">
      <c r="B98" s="12">
        <v>8</v>
      </c>
      <c r="C98" s="36" t="s">
        <v>214</v>
      </c>
      <c r="D98" s="12" t="s">
        <v>75</v>
      </c>
      <c r="E98" s="12">
        <v>13</v>
      </c>
      <c r="F98" s="13"/>
      <c r="G98" s="13"/>
    </row>
    <row r="99" spans="2:7" ht="21.75" customHeight="1" x14ac:dyDescent="0.2">
      <c r="B99" s="12">
        <v>9</v>
      </c>
      <c r="C99" s="36" t="s">
        <v>215</v>
      </c>
      <c r="D99" s="12" t="s">
        <v>75</v>
      </c>
      <c r="E99" s="12">
        <v>49</v>
      </c>
      <c r="F99" s="13"/>
      <c r="G99" s="13"/>
    </row>
    <row r="100" spans="2:7" ht="15" x14ac:dyDescent="0.2">
      <c r="B100" s="12">
        <v>10</v>
      </c>
      <c r="C100" s="36" t="s">
        <v>216</v>
      </c>
      <c r="D100" s="12" t="s">
        <v>75</v>
      </c>
      <c r="E100" s="12">
        <v>16</v>
      </c>
      <c r="F100" s="13"/>
      <c r="G100" s="13"/>
    </row>
    <row r="101" spans="2:7" ht="21.75" customHeight="1" x14ac:dyDescent="0.2">
      <c r="B101" s="12">
        <v>11</v>
      </c>
      <c r="C101" s="36" t="s">
        <v>217</v>
      </c>
      <c r="D101" s="12" t="s">
        <v>75</v>
      </c>
      <c r="E101" s="12">
        <v>2</v>
      </c>
      <c r="F101" s="13"/>
      <c r="G101" s="13"/>
    </row>
    <row r="102" spans="2:7" ht="15" x14ac:dyDescent="0.2">
      <c r="B102" s="12">
        <v>12</v>
      </c>
      <c r="C102" s="36" t="s">
        <v>218</v>
      </c>
      <c r="D102" s="12" t="s">
        <v>75</v>
      </c>
      <c r="E102" s="12">
        <v>16</v>
      </c>
      <c r="F102" s="13"/>
      <c r="G102" s="13"/>
    </row>
    <row r="103" spans="2:7" ht="21.75" customHeight="1" x14ac:dyDescent="0.2">
      <c r="B103" s="12">
        <v>13</v>
      </c>
      <c r="C103" s="36" t="s">
        <v>219</v>
      </c>
      <c r="D103" s="12" t="s">
        <v>75</v>
      </c>
      <c r="E103" s="12">
        <v>6</v>
      </c>
      <c r="F103" s="13"/>
      <c r="G103" s="13"/>
    </row>
    <row r="104" spans="2:7" ht="15" x14ac:dyDescent="0.2">
      <c r="B104" s="12">
        <v>14</v>
      </c>
      <c r="C104" s="36" t="s">
        <v>220</v>
      </c>
      <c r="D104" s="12" t="s">
        <v>75</v>
      </c>
      <c r="E104" s="12">
        <v>19</v>
      </c>
      <c r="F104" s="13"/>
      <c r="G104" s="13"/>
    </row>
    <row r="105" spans="2:7" ht="21.75" customHeight="1" x14ac:dyDescent="0.2">
      <c r="B105" s="12"/>
      <c r="C105" s="57" t="s">
        <v>221</v>
      </c>
      <c r="D105" s="12"/>
      <c r="E105" s="12"/>
      <c r="F105" s="13"/>
      <c r="G105" s="13"/>
    </row>
    <row r="106" spans="2:7" ht="15" x14ac:dyDescent="0.2">
      <c r="B106" s="12">
        <v>1</v>
      </c>
      <c r="C106" s="36" t="s">
        <v>222</v>
      </c>
      <c r="D106" s="12" t="s">
        <v>73</v>
      </c>
      <c r="E106" s="12">
        <v>1</v>
      </c>
      <c r="F106" s="13"/>
      <c r="G106" s="13"/>
    </row>
    <row r="107" spans="2:7" ht="21.75" customHeight="1" x14ac:dyDescent="0.2">
      <c r="B107" s="12">
        <v>2</v>
      </c>
      <c r="C107" s="36" t="s">
        <v>223</v>
      </c>
      <c r="D107" s="12" t="s">
        <v>73</v>
      </c>
      <c r="E107" s="12">
        <v>1</v>
      </c>
      <c r="F107" s="13"/>
      <c r="G107" s="13"/>
    </row>
    <row r="108" spans="2:7" ht="15" x14ac:dyDescent="0.2">
      <c r="B108" s="12">
        <v>3</v>
      </c>
      <c r="C108" s="36" t="s">
        <v>224</v>
      </c>
      <c r="D108" s="12" t="s">
        <v>73</v>
      </c>
      <c r="E108" s="12">
        <v>1</v>
      </c>
      <c r="F108" s="13"/>
      <c r="G108" s="13"/>
    </row>
    <row r="109" spans="2:7" ht="21.75" customHeight="1" x14ac:dyDescent="0.2">
      <c r="B109" s="12">
        <v>4</v>
      </c>
      <c r="C109" s="36" t="s">
        <v>225</v>
      </c>
      <c r="D109" s="12" t="s">
        <v>73</v>
      </c>
      <c r="E109" s="12">
        <v>1</v>
      </c>
      <c r="F109" s="13"/>
      <c r="G109" s="13"/>
    </row>
    <row r="110" spans="2:7" ht="15" x14ac:dyDescent="0.2">
      <c r="B110" s="12"/>
      <c r="C110" s="15" t="s">
        <v>44</v>
      </c>
      <c r="D110" s="12"/>
      <c r="E110" s="12"/>
      <c r="F110" s="13"/>
      <c r="G110" s="13"/>
    </row>
    <row r="111" spans="2:7" ht="15" x14ac:dyDescent="0.2">
      <c r="B111" s="12">
        <v>1</v>
      </c>
      <c r="C111" s="36" t="s">
        <v>226</v>
      </c>
      <c r="D111" s="12" t="s">
        <v>230</v>
      </c>
      <c r="E111" s="12">
        <v>1</v>
      </c>
      <c r="F111" s="13"/>
      <c r="G111" s="13"/>
    </row>
    <row r="112" spans="2:7" ht="15" x14ac:dyDescent="0.2">
      <c r="B112" s="12">
        <v>2</v>
      </c>
      <c r="C112" s="36" t="s">
        <v>227</v>
      </c>
      <c r="D112" s="12" t="s">
        <v>75</v>
      </c>
      <c r="E112" s="12">
        <v>6</v>
      </c>
      <c r="F112" s="13"/>
      <c r="G112" s="13"/>
    </row>
    <row r="113" spans="2:7" ht="15" x14ac:dyDescent="0.2">
      <c r="B113" s="12">
        <v>3</v>
      </c>
      <c r="C113" s="36" t="s">
        <v>228</v>
      </c>
      <c r="D113" s="12" t="s">
        <v>75</v>
      </c>
      <c r="E113" s="12">
        <v>3</v>
      </c>
      <c r="F113" s="13"/>
      <c r="G113" s="13"/>
    </row>
    <row r="114" spans="2:7" ht="15" x14ac:dyDescent="0.2">
      <c r="B114" s="12">
        <v>4</v>
      </c>
      <c r="C114" s="36" t="s">
        <v>229</v>
      </c>
      <c r="D114" s="12" t="s">
        <v>75</v>
      </c>
      <c r="E114" s="12">
        <v>6</v>
      </c>
      <c r="F114" s="13"/>
      <c r="G114" s="13"/>
    </row>
    <row r="115" spans="2:7" ht="15.75" x14ac:dyDescent="0.2">
      <c r="B115" s="25"/>
      <c r="C115" s="25" t="s">
        <v>231</v>
      </c>
      <c r="D115" s="25"/>
      <c r="E115" s="25"/>
      <c r="F115" s="25"/>
      <c r="G115" s="13"/>
    </row>
    <row r="116" spans="2:7" ht="15.75" x14ac:dyDescent="0.2">
      <c r="B116" s="12">
        <v>1</v>
      </c>
      <c r="C116" s="36" t="s">
        <v>232</v>
      </c>
      <c r="D116" s="12" t="s">
        <v>244</v>
      </c>
      <c r="E116" s="12">
        <v>50</v>
      </c>
      <c r="F116" s="25"/>
      <c r="G116" s="13"/>
    </row>
    <row r="117" spans="2:7" ht="15.75" x14ac:dyDescent="0.2">
      <c r="B117" s="12">
        <v>2</v>
      </c>
      <c r="C117" s="36" t="s">
        <v>233</v>
      </c>
      <c r="D117" s="12" t="s">
        <v>244</v>
      </c>
      <c r="E117" s="12">
        <v>70</v>
      </c>
      <c r="F117" s="25"/>
      <c r="G117" s="13"/>
    </row>
    <row r="118" spans="2:7" ht="15.75" x14ac:dyDescent="0.2">
      <c r="B118" s="12">
        <v>3</v>
      </c>
      <c r="C118" s="36" t="s">
        <v>234</v>
      </c>
      <c r="D118" s="12" t="s">
        <v>244</v>
      </c>
      <c r="E118" s="12">
        <v>30</v>
      </c>
      <c r="F118" s="25"/>
      <c r="G118" s="13"/>
    </row>
    <row r="119" spans="2:7" ht="15.75" x14ac:dyDescent="0.2">
      <c r="B119" s="12">
        <v>4</v>
      </c>
      <c r="C119" s="36" t="s">
        <v>235</v>
      </c>
      <c r="D119" s="12" t="s">
        <v>75</v>
      </c>
      <c r="E119" s="12">
        <v>120</v>
      </c>
      <c r="F119" s="25"/>
      <c r="G119" s="13"/>
    </row>
    <row r="120" spans="2:7" ht="15.75" x14ac:dyDescent="0.2">
      <c r="B120" s="12">
        <v>5</v>
      </c>
      <c r="C120" s="36" t="s">
        <v>236</v>
      </c>
      <c r="D120" s="12" t="s">
        <v>75</v>
      </c>
      <c r="E120" s="12">
        <v>40</v>
      </c>
      <c r="F120" s="25"/>
      <c r="G120" s="13"/>
    </row>
    <row r="121" spans="2:7" ht="15.75" x14ac:dyDescent="0.2">
      <c r="B121" s="12">
        <v>6</v>
      </c>
      <c r="C121" s="36" t="s">
        <v>237</v>
      </c>
      <c r="D121" s="12" t="s">
        <v>244</v>
      </c>
      <c r="E121" s="12">
        <v>55</v>
      </c>
      <c r="F121" s="25"/>
      <c r="G121" s="13"/>
    </row>
    <row r="122" spans="2:7" ht="15.75" x14ac:dyDescent="0.2">
      <c r="B122" s="12">
        <v>7</v>
      </c>
      <c r="C122" s="36" t="s">
        <v>238</v>
      </c>
      <c r="D122" s="12" t="s">
        <v>75</v>
      </c>
      <c r="E122" s="12">
        <v>10</v>
      </c>
      <c r="F122" s="25"/>
      <c r="G122" s="13"/>
    </row>
    <row r="123" spans="2:7" ht="15.75" x14ac:dyDescent="0.2">
      <c r="B123" s="12">
        <v>8</v>
      </c>
      <c r="C123" s="36" t="s">
        <v>239</v>
      </c>
      <c r="D123" s="12" t="s">
        <v>75</v>
      </c>
      <c r="E123" s="12">
        <v>4</v>
      </c>
      <c r="F123" s="25"/>
      <c r="G123" s="13"/>
    </row>
    <row r="124" spans="2:7" ht="15.75" x14ac:dyDescent="0.2">
      <c r="B124" s="12">
        <v>9</v>
      </c>
      <c r="C124" s="36" t="s">
        <v>240</v>
      </c>
      <c r="D124" s="12" t="s">
        <v>245</v>
      </c>
      <c r="E124" s="12">
        <v>25</v>
      </c>
      <c r="F124" s="25"/>
      <c r="G124" s="13"/>
    </row>
    <row r="125" spans="2:7" ht="15.75" x14ac:dyDescent="0.2">
      <c r="B125" s="12">
        <v>10</v>
      </c>
      <c r="C125" s="36" t="s">
        <v>241</v>
      </c>
      <c r="D125" s="12" t="s">
        <v>75</v>
      </c>
      <c r="E125" s="12">
        <v>4</v>
      </c>
      <c r="F125" s="25"/>
      <c r="G125" s="13"/>
    </row>
    <row r="126" spans="2:7" ht="15.75" x14ac:dyDescent="0.2">
      <c r="B126" s="12">
        <v>11</v>
      </c>
      <c r="C126" s="36" t="s">
        <v>242</v>
      </c>
      <c r="D126" s="12" t="s">
        <v>9</v>
      </c>
      <c r="E126" s="12">
        <v>1</v>
      </c>
      <c r="F126" s="25"/>
      <c r="G126" s="13"/>
    </row>
    <row r="127" spans="2:7" ht="15.75" x14ac:dyDescent="0.2">
      <c r="B127" s="12">
        <v>12</v>
      </c>
      <c r="C127" s="36" t="s">
        <v>243</v>
      </c>
      <c r="D127" s="12" t="s">
        <v>9</v>
      </c>
      <c r="E127" s="12">
        <v>1</v>
      </c>
      <c r="F127" s="25"/>
      <c r="G127" s="13"/>
    </row>
    <row r="128" spans="2:7" ht="15.75" x14ac:dyDescent="0.2">
      <c r="B128" s="21" t="s">
        <v>45</v>
      </c>
      <c r="C128" s="22"/>
      <c r="D128" s="22"/>
      <c r="E128" s="22"/>
      <c r="F128" s="23"/>
      <c r="G128" s="24" t="e">
        <f>SUM(#REF!,#REF!,#REF!,#REF!,#REF!,#REF!,#REF!,#REF!)</f>
        <v>#REF!</v>
      </c>
    </row>
    <row r="129" spans="2:7" ht="15" x14ac:dyDescent="0.2">
      <c r="B129" s="14" t="s">
        <v>46</v>
      </c>
      <c r="C129" s="14"/>
      <c r="D129" s="12"/>
      <c r="E129" s="12"/>
      <c r="F129" s="13"/>
      <c r="G129" s="13"/>
    </row>
    <row r="130" spans="2:7" ht="15" x14ac:dyDescent="0.2">
      <c r="B130" s="12"/>
      <c r="C130" s="15" t="s">
        <v>47</v>
      </c>
      <c r="D130" s="12"/>
      <c r="E130" s="12"/>
      <c r="F130" s="13"/>
      <c r="G130" s="13"/>
    </row>
    <row r="131" spans="2:7" ht="15" x14ac:dyDescent="0.2">
      <c r="B131" s="12">
        <v>1</v>
      </c>
      <c r="C131" s="36" t="s">
        <v>48</v>
      </c>
      <c r="D131" s="12" t="s">
        <v>9</v>
      </c>
      <c r="E131" s="12">
        <v>1</v>
      </c>
      <c r="F131" s="13"/>
      <c r="G131" s="13"/>
    </row>
    <row r="132" spans="2:7" ht="15" x14ac:dyDescent="0.2">
      <c r="B132" s="12">
        <v>2</v>
      </c>
      <c r="C132" s="36" t="s">
        <v>49</v>
      </c>
      <c r="D132" s="12" t="s">
        <v>9</v>
      </c>
      <c r="E132" s="12">
        <v>1</v>
      </c>
      <c r="F132" s="13"/>
      <c r="G132" s="13"/>
    </row>
    <row r="133" spans="2:7" ht="15" x14ac:dyDescent="0.2">
      <c r="B133" s="12">
        <v>3</v>
      </c>
      <c r="C133" s="36" t="s">
        <v>50</v>
      </c>
      <c r="D133" s="12" t="s">
        <v>9</v>
      </c>
      <c r="E133" s="12">
        <v>1</v>
      </c>
      <c r="F133" s="13"/>
      <c r="G133" s="13"/>
    </row>
    <row r="134" spans="2:7" ht="15" x14ac:dyDescent="0.2">
      <c r="B134" s="12">
        <v>4</v>
      </c>
      <c r="C134" s="36" t="s">
        <v>51</v>
      </c>
      <c r="D134" s="12" t="s">
        <v>9</v>
      </c>
      <c r="E134" s="12">
        <v>1</v>
      </c>
      <c r="F134" s="13"/>
      <c r="G134" s="13"/>
    </row>
    <row r="135" spans="2:7" ht="15" x14ac:dyDescent="0.2">
      <c r="B135" s="12">
        <v>5</v>
      </c>
      <c r="C135" s="36" t="s">
        <v>52</v>
      </c>
      <c r="D135" s="12" t="s">
        <v>9</v>
      </c>
      <c r="E135" s="12">
        <v>1</v>
      </c>
      <c r="F135" s="13"/>
      <c r="G135" s="13"/>
    </row>
    <row r="136" spans="2:7" ht="15" x14ac:dyDescent="0.2">
      <c r="B136" s="12">
        <v>6</v>
      </c>
      <c r="C136" s="36" t="s">
        <v>53</v>
      </c>
      <c r="D136" s="12" t="s">
        <v>9</v>
      </c>
      <c r="E136" s="12">
        <v>1</v>
      </c>
      <c r="F136" s="13"/>
      <c r="G136" s="13"/>
    </row>
    <row r="137" spans="2:7" ht="15" x14ac:dyDescent="0.2">
      <c r="B137" s="12">
        <v>7</v>
      </c>
      <c r="C137" s="36" t="s">
        <v>54</v>
      </c>
      <c r="D137" s="12" t="s">
        <v>9</v>
      </c>
      <c r="E137" s="12">
        <v>1</v>
      </c>
      <c r="F137" s="13"/>
      <c r="G137" s="13"/>
    </row>
    <row r="138" spans="2:7" ht="15" x14ac:dyDescent="0.2">
      <c r="B138" s="12">
        <v>8</v>
      </c>
      <c r="C138" s="36" t="s">
        <v>55</v>
      </c>
      <c r="D138" s="12"/>
      <c r="E138" s="12"/>
      <c r="F138" s="13"/>
      <c r="G138" s="13"/>
    </row>
    <row r="139" spans="2:7" ht="15" x14ac:dyDescent="0.2">
      <c r="B139" s="12"/>
      <c r="C139" s="15" t="s">
        <v>56</v>
      </c>
      <c r="D139" s="12"/>
      <c r="E139" s="12"/>
      <c r="F139" s="13"/>
      <c r="G139" s="13"/>
    </row>
    <row r="140" spans="2:7" x14ac:dyDescent="0.2">
      <c r="B140" s="12">
        <v>1</v>
      </c>
      <c r="C140" s="36" t="s">
        <v>57</v>
      </c>
      <c r="D140" s="12" t="s">
        <v>58</v>
      </c>
      <c r="E140" s="12">
        <v>1</v>
      </c>
      <c r="F140" s="13"/>
      <c r="G140" s="13"/>
    </row>
    <row r="141" spans="2:7" ht="30" x14ac:dyDescent="0.2">
      <c r="B141" s="12">
        <v>2</v>
      </c>
      <c r="C141" s="36" t="s">
        <v>59</v>
      </c>
      <c r="D141" s="12" t="s">
        <v>58</v>
      </c>
      <c r="E141" s="12">
        <v>1</v>
      </c>
      <c r="F141" s="13"/>
      <c r="G141" s="13"/>
    </row>
    <row r="142" spans="2:7" ht="15" x14ac:dyDescent="0.2">
      <c r="B142" s="12"/>
      <c r="C142" s="15" t="s">
        <v>60</v>
      </c>
      <c r="D142" s="12"/>
      <c r="E142" s="12"/>
      <c r="F142" s="13"/>
      <c r="G142" s="13"/>
    </row>
    <row r="143" spans="2:7" ht="15" x14ac:dyDescent="0.2">
      <c r="B143" s="12">
        <v>1</v>
      </c>
      <c r="C143" s="36" t="s">
        <v>61</v>
      </c>
      <c r="D143" s="12" t="s">
        <v>58</v>
      </c>
      <c r="E143" s="12">
        <v>1</v>
      </c>
      <c r="F143" s="13"/>
      <c r="G143" s="13"/>
    </row>
    <row r="144" spans="2:7" ht="15" x14ac:dyDescent="0.2">
      <c r="B144" s="12">
        <v>2</v>
      </c>
      <c r="C144" s="36" t="s">
        <v>62</v>
      </c>
      <c r="D144" s="12" t="s">
        <v>58</v>
      </c>
      <c r="E144" s="12">
        <v>1</v>
      </c>
      <c r="F144" s="13"/>
      <c r="G144" s="13"/>
    </row>
    <row r="145" spans="2:8" ht="15.75" x14ac:dyDescent="0.2">
      <c r="B145" s="21" t="s">
        <v>63</v>
      </c>
      <c r="C145" s="22"/>
      <c r="D145" s="22"/>
      <c r="E145" s="22"/>
      <c r="F145" s="23"/>
      <c r="G145" s="24">
        <f>SUM(G130:G138,G140:G141,G143:G144)</f>
        <v>0</v>
      </c>
    </row>
    <row r="146" spans="2:8" ht="15" customHeight="1" x14ac:dyDescent="0.2">
      <c r="B146" s="14" t="s">
        <v>64</v>
      </c>
      <c r="C146" s="14"/>
      <c r="D146" s="37"/>
      <c r="E146" s="37"/>
      <c r="F146" s="38"/>
      <c r="G146" s="38"/>
    </row>
    <row r="147" spans="2:8" ht="15.75" x14ac:dyDescent="0.2">
      <c r="B147" s="17">
        <v>1</v>
      </c>
      <c r="C147" s="20" t="s">
        <v>252</v>
      </c>
      <c r="D147" s="19" t="s">
        <v>16</v>
      </c>
      <c r="E147" s="19">
        <v>223.2</v>
      </c>
      <c r="F147" s="39"/>
      <c r="G147" s="39"/>
      <c r="H147" s="40"/>
    </row>
    <row r="148" spans="2:8" ht="15.75" x14ac:dyDescent="0.2">
      <c r="B148" s="17">
        <v>2</v>
      </c>
      <c r="C148" s="20" t="s">
        <v>65</v>
      </c>
      <c r="D148" s="12" t="s">
        <v>16</v>
      </c>
      <c r="E148" s="19">
        <v>8.1999999999999993</v>
      </c>
      <c r="F148" s="39"/>
      <c r="G148" s="39"/>
    </row>
    <row r="149" spans="2:8" ht="15.75" x14ac:dyDescent="0.2">
      <c r="B149" s="17">
        <v>3</v>
      </c>
      <c r="C149" s="20" t="s">
        <v>66</v>
      </c>
      <c r="D149" s="12" t="s">
        <v>16</v>
      </c>
      <c r="E149" s="19">
        <v>69.599999999999994</v>
      </c>
      <c r="F149" s="39"/>
      <c r="G149" s="39"/>
    </row>
    <row r="150" spans="2:8" ht="15.75" x14ac:dyDescent="0.2">
      <c r="B150" s="17">
        <v>4</v>
      </c>
      <c r="C150" s="20" t="s">
        <v>253</v>
      </c>
      <c r="D150" s="12" t="s">
        <v>73</v>
      </c>
      <c r="E150" s="19">
        <v>1</v>
      </c>
      <c r="F150" s="39"/>
      <c r="G150" s="39"/>
    </row>
    <row r="151" spans="2:8" ht="15.75" x14ac:dyDescent="0.2">
      <c r="B151" s="17">
        <v>5</v>
      </c>
      <c r="C151" s="20" t="s">
        <v>67</v>
      </c>
      <c r="D151" s="12" t="s">
        <v>16</v>
      </c>
      <c r="E151" s="19">
        <v>212.4</v>
      </c>
      <c r="F151" s="39"/>
      <c r="G151" s="39"/>
    </row>
    <row r="152" spans="2:8" ht="15.75" x14ac:dyDescent="0.2">
      <c r="B152" s="17">
        <v>6</v>
      </c>
      <c r="C152" s="20" t="s">
        <v>68</v>
      </c>
      <c r="D152" s="12" t="s">
        <v>16</v>
      </c>
      <c r="E152" s="19">
        <v>212.4</v>
      </c>
      <c r="F152" s="39"/>
      <c r="G152" s="39"/>
    </row>
    <row r="153" spans="2:8" ht="15.75" x14ac:dyDescent="0.2">
      <c r="B153" s="17">
        <v>7</v>
      </c>
      <c r="C153" s="20" t="s">
        <v>69</v>
      </c>
      <c r="D153" s="12" t="s">
        <v>16</v>
      </c>
      <c r="E153" s="19">
        <v>212.4</v>
      </c>
      <c r="F153" s="39"/>
      <c r="G153" s="39"/>
    </row>
    <row r="154" spans="2:8" ht="15.75" x14ac:dyDescent="0.2">
      <c r="B154" s="17">
        <v>8</v>
      </c>
      <c r="C154" s="20" t="s">
        <v>70</v>
      </c>
      <c r="D154" s="12" t="s">
        <v>16</v>
      </c>
      <c r="E154" s="19">
        <v>212.4</v>
      </c>
      <c r="F154" s="39"/>
      <c r="G154" s="39"/>
    </row>
    <row r="155" spans="2:8" ht="15.75" x14ac:dyDescent="0.2">
      <c r="B155" s="17">
        <v>9</v>
      </c>
      <c r="C155" s="20" t="s">
        <v>71</v>
      </c>
      <c r="D155" s="12" t="s">
        <v>16</v>
      </c>
      <c r="E155" s="19">
        <v>34.700000000000003</v>
      </c>
      <c r="F155" s="39"/>
      <c r="G155" s="39"/>
    </row>
    <row r="156" spans="2:8" ht="15.75" x14ac:dyDescent="0.2">
      <c r="B156" s="17">
        <v>10</v>
      </c>
      <c r="C156" s="20" t="s">
        <v>72</v>
      </c>
      <c r="D156" s="12" t="s">
        <v>73</v>
      </c>
      <c r="E156" s="19">
        <v>1</v>
      </c>
      <c r="F156" s="39"/>
      <c r="G156" s="39"/>
    </row>
    <row r="157" spans="2:8" ht="15.75" x14ac:dyDescent="0.2">
      <c r="B157" s="17">
        <v>11</v>
      </c>
      <c r="C157" s="20" t="s">
        <v>251</v>
      </c>
      <c r="D157" s="12" t="s">
        <v>16</v>
      </c>
      <c r="E157" s="19">
        <v>37.1</v>
      </c>
      <c r="F157" s="39"/>
      <c r="G157" s="39"/>
    </row>
    <row r="158" spans="2:8" ht="15.75" x14ac:dyDescent="0.2">
      <c r="B158" s="17">
        <v>12</v>
      </c>
      <c r="C158" s="20" t="s">
        <v>249</v>
      </c>
      <c r="D158" s="12" t="s">
        <v>16</v>
      </c>
      <c r="E158" s="19">
        <v>34.1</v>
      </c>
      <c r="F158" s="39"/>
      <c r="G158" s="39"/>
    </row>
    <row r="159" spans="2:8" ht="15.75" x14ac:dyDescent="0.2">
      <c r="B159" s="17">
        <v>13</v>
      </c>
      <c r="C159" s="20" t="s">
        <v>250</v>
      </c>
      <c r="D159" s="12" t="s">
        <v>16</v>
      </c>
      <c r="E159" s="19">
        <v>34.1</v>
      </c>
      <c r="F159" s="39"/>
      <c r="G159" s="39"/>
    </row>
    <row r="160" spans="2:8" ht="15.75" x14ac:dyDescent="0.2">
      <c r="B160" s="17">
        <v>14</v>
      </c>
      <c r="C160" s="20" t="s">
        <v>74</v>
      </c>
      <c r="D160" s="12" t="s">
        <v>75</v>
      </c>
      <c r="E160" s="19">
        <v>10</v>
      </c>
      <c r="F160" s="39"/>
      <c r="G160" s="39"/>
    </row>
    <row r="161" spans="2:8" ht="15.75" x14ac:dyDescent="0.2">
      <c r="B161" s="17">
        <v>15</v>
      </c>
      <c r="C161" s="20" t="s">
        <v>246</v>
      </c>
      <c r="D161" s="12" t="s">
        <v>16</v>
      </c>
      <c r="E161" s="19">
        <v>7.8</v>
      </c>
      <c r="F161" s="39"/>
      <c r="G161" s="39"/>
    </row>
    <row r="162" spans="2:8" ht="15.75" x14ac:dyDescent="0.2">
      <c r="B162" s="17">
        <v>16</v>
      </c>
      <c r="C162" s="20" t="s">
        <v>247</v>
      </c>
      <c r="D162" s="12" t="s">
        <v>16</v>
      </c>
      <c r="E162" s="19">
        <v>7.8</v>
      </c>
      <c r="F162" s="39"/>
      <c r="G162" s="39"/>
    </row>
    <row r="163" spans="2:8" ht="15.75" x14ac:dyDescent="0.2">
      <c r="B163" s="17">
        <v>17</v>
      </c>
      <c r="C163" s="20" t="s">
        <v>248</v>
      </c>
      <c r="D163" s="12" t="s">
        <v>16</v>
      </c>
      <c r="E163" s="19">
        <v>7.8</v>
      </c>
      <c r="F163" s="39"/>
      <c r="G163" s="39"/>
    </row>
    <row r="164" spans="2:8" ht="15.75" x14ac:dyDescent="0.2">
      <c r="B164" s="17">
        <v>18</v>
      </c>
      <c r="C164" s="20" t="s">
        <v>76</v>
      </c>
      <c r="D164" s="12" t="s">
        <v>75</v>
      </c>
      <c r="E164" s="19">
        <v>1</v>
      </c>
      <c r="F164" s="39"/>
      <c r="G164" s="39"/>
    </row>
    <row r="165" spans="2:8" ht="15.75" x14ac:dyDescent="0.2">
      <c r="B165" s="17">
        <v>19</v>
      </c>
      <c r="C165" s="20" t="s">
        <v>269</v>
      </c>
      <c r="D165" s="12" t="s">
        <v>75</v>
      </c>
      <c r="E165" s="19">
        <v>4</v>
      </c>
      <c r="F165" s="39"/>
      <c r="G165" s="39"/>
    </row>
    <row r="166" spans="2:8" ht="15.75" x14ac:dyDescent="0.2">
      <c r="B166" s="17">
        <v>20</v>
      </c>
      <c r="C166" s="20" t="s">
        <v>268</v>
      </c>
      <c r="D166" s="12" t="s">
        <v>75</v>
      </c>
      <c r="E166" s="19">
        <v>4</v>
      </c>
      <c r="F166" s="39"/>
      <c r="G166" s="39"/>
    </row>
    <row r="167" spans="2:8" ht="15.75" x14ac:dyDescent="0.2">
      <c r="B167" s="17">
        <v>21</v>
      </c>
      <c r="C167" s="20" t="s">
        <v>270</v>
      </c>
      <c r="D167" s="12" t="s">
        <v>75</v>
      </c>
      <c r="E167" s="19">
        <v>1</v>
      </c>
      <c r="F167" s="39"/>
      <c r="G167" s="39"/>
    </row>
    <row r="168" spans="2:8" ht="15.75" x14ac:dyDescent="0.2">
      <c r="B168" s="17">
        <v>22</v>
      </c>
      <c r="C168" s="20" t="s">
        <v>271</v>
      </c>
      <c r="D168" s="12" t="s">
        <v>75</v>
      </c>
      <c r="E168" s="19">
        <v>3</v>
      </c>
      <c r="F168" s="39"/>
      <c r="G168" s="39"/>
    </row>
    <row r="169" spans="2:8" ht="15.75" x14ac:dyDescent="0.2">
      <c r="B169" s="21" t="s">
        <v>77</v>
      </c>
      <c r="C169" s="22"/>
      <c r="D169" s="22"/>
      <c r="E169" s="22"/>
      <c r="F169" s="23"/>
      <c r="G169" s="24">
        <f>SUM(G147:G164)</f>
        <v>0</v>
      </c>
      <c r="H169" s="41"/>
    </row>
    <row r="170" spans="2:8" ht="15.75" customHeight="1" x14ac:dyDescent="0.2">
      <c r="B170" s="14" t="s">
        <v>78</v>
      </c>
      <c r="C170" s="14"/>
      <c r="D170" s="37"/>
      <c r="E170" s="37"/>
      <c r="F170" s="38"/>
      <c r="G170" s="38"/>
    </row>
    <row r="171" spans="2:8" ht="15.75" customHeight="1" x14ac:dyDescent="0.2">
      <c r="B171" s="35"/>
      <c r="C171" s="15" t="s">
        <v>79</v>
      </c>
      <c r="D171" s="37"/>
      <c r="E171" s="37"/>
      <c r="F171" s="38"/>
      <c r="G171" s="38"/>
    </row>
    <row r="172" spans="2:8" ht="15.75" x14ac:dyDescent="0.2">
      <c r="B172" s="17">
        <v>1</v>
      </c>
      <c r="C172" s="20" t="s">
        <v>80</v>
      </c>
      <c r="D172" s="12" t="s">
        <v>16</v>
      </c>
      <c r="E172" s="39">
        <v>210</v>
      </c>
      <c r="F172" s="39"/>
      <c r="G172" s="39"/>
    </row>
    <row r="173" spans="2:8" ht="15.75" x14ac:dyDescent="0.2">
      <c r="B173" s="17">
        <v>2</v>
      </c>
      <c r="C173" s="20" t="s">
        <v>81</v>
      </c>
      <c r="D173" s="12" t="s">
        <v>82</v>
      </c>
      <c r="E173" s="39">
        <v>98.77</v>
      </c>
      <c r="F173" s="39"/>
      <c r="G173" s="39"/>
    </row>
    <row r="174" spans="2:8" ht="15.75" x14ac:dyDescent="0.2">
      <c r="B174" s="17">
        <v>3</v>
      </c>
      <c r="C174" s="20" t="s">
        <v>83</v>
      </c>
      <c r="D174" s="12" t="s">
        <v>75</v>
      </c>
      <c r="E174" s="39">
        <v>15</v>
      </c>
      <c r="F174" s="39"/>
      <c r="G174" s="39"/>
    </row>
    <row r="175" spans="2:8" ht="15.75" x14ac:dyDescent="0.2">
      <c r="B175" s="17">
        <v>4</v>
      </c>
      <c r="C175" s="20" t="s">
        <v>84</v>
      </c>
      <c r="D175" s="12" t="s">
        <v>16</v>
      </c>
      <c r="E175" s="39">
        <v>27.7</v>
      </c>
      <c r="F175" s="39"/>
      <c r="G175" s="39"/>
    </row>
    <row r="176" spans="2:8" ht="15.75" x14ac:dyDescent="0.2">
      <c r="B176" s="17">
        <v>5</v>
      </c>
      <c r="C176" s="20" t="s">
        <v>85</v>
      </c>
      <c r="D176" s="12" t="s">
        <v>16</v>
      </c>
      <c r="E176" s="39">
        <v>47.5</v>
      </c>
      <c r="F176" s="39"/>
      <c r="G176" s="39"/>
    </row>
    <row r="177" spans="2:11" ht="15.75" x14ac:dyDescent="0.2">
      <c r="B177" s="17">
        <v>6</v>
      </c>
      <c r="C177" s="20" t="s">
        <v>72</v>
      </c>
      <c r="D177" s="12" t="s">
        <v>73</v>
      </c>
      <c r="E177" s="39">
        <v>1</v>
      </c>
      <c r="F177" s="39"/>
      <c r="G177" s="39"/>
    </row>
    <row r="178" spans="2:11" ht="15.75" x14ac:dyDescent="0.2">
      <c r="B178" s="17">
        <v>7</v>
      </c>
      <c r="C178" s="20" t="s">
        <v>254</v>
      </c>
      <c r="D178" s="12" t="s">
        <v>75</v>
      </c>
      <c r="E178" s="39">
        <v>18</v>
      </c>
      <c r="F178" s="39"/>
      <c r="G178" s="39"/>
    </row>
    <row r="179" spans="2:11" ht="15.75" x14ac:dyDescent="0.2">
      <c r="B179" s="17"/>
      <c r="C179" s="15" t="s">
        <v>86</v>
      </c>
      <c r="D179" s="12"/>
      <c r="E179" s="17"/>
      <c r="F179" s="13"/>
      <c r="G179" s="39"/>
    </row>
    <row r="180" spans="2:11" ht="15.75" x14ac:dyDescent="0.2">
      <c r="B180" s="17">
        <v>1</v>
      </c>
      <c r="C180" s="36" t="s">
        <v>87</v>
      </c>
      <c r="D180" s="12" t="s">
        <v>16</v>
      </c>
      <c r="E180" s="39">
        <v>350</v>
      </c>
      <c r="F180" s="39"/>
      <c r="G180" s="39"/>
    </row>
    <row r="181" spans="2:11" ht="15.75" x14ac:dyDescent="0.2">
      <c r="B181" s="17">
        <v>2</v>
      </c>
      <c r="C181" s="36" t="s">
        <v>88</v>
      </c>
      <c r="D181" s="42" t="s">
        <v>16</v>
      </c>
      <c r="E181" s="39">
        <v>156.4</v>
      </c>
      <c r="F181" s="39"/>
      <c r="G181" s="39"/>
    </row>
    <row r="182" spans="2:11" ht="15.75" x14ac:dyDescent="0.2">
      <c r="B182" s="17">
        <v>3</v>
      </c>
      <c r="C182" s="32" t="s">
        <v>89</v>
      </c>
      <c r="D182" s="42" t="s">
        <v>16</v>
      </c>
      <c r="E182" s="39">
        <v>156.4</v>
      </c>
      <c r="F182" s="39"/>
      <c r="G182" s="39"/>
    </row>
    <row r="183" spans="2:11" ht="15.75" x14ac:dyDescent="0.2">
      <c r="B183" s="17">
        <v>4</v>
      </c>
      <c r="C183" s="32" t="s">
        <v>90</v>
      </c>
      <c r="D183" s="42" t="s">
        <v>16</v>
      </c>
      <c r="E183" s="39">
        <v>16</v>
      </c>
      <c r="F183" s="39"/>
      <c r="G183" s="39"/>
      <c r="J183" s="43"/>
    </row>
    <row r="184" spans="2:11" ht="15.75" x14ac:dyDescent="0.2">
      <c r="B184" s="17">
        <v>5</v>
      </c>
      <c r="C184" s="27" t="s">
        <v>255</v>
      </c>
      <c r="D184" s="42" t="s">
        <v>16</v>
      </c>
      <c r="E184" s="39">
        <v>350</v>
      </c>
      <c r="F184" s="39"/>
      <c r="G184" s="39"/>
    </row>
    <row r="185" spans="2:11" ht="15.75" x14ac:dyDescent="0.2">
      <c r="B185" s="17">
        <v>6</v>
      </c>
      <c r="C185" s="27" t="s">
        <v>91</v>
      </c>
      <c r="D185" s="42" t="s">
        <v>16</v>
      </c>
      <c r="E185" s="39">
        <v>156.4</v>
      </c>
      <c r="F185" s="39"/>
      <c r="G185" s="39"/>
      <c r="J185" s="43"/>
    </row>
    <row r="186" spans="2:11" ht="15.75" x14ac:dyDescent="0.2">
      <c r="B186" s="17"/>
      <c r="C186" s="15" t="s">
        <v>92</v>
      </c>
      <c r="D186" s="12"/>
      <c r="E186" s="17"/>
      <c r="F186" s="13"/>
      <c r="G186" s="39"/>
    </row>
    <row r="187" spans="2:11" ht="15.75" x14ac:dyDescent="0.2">
      <c r="B187" s="17">
        <v>1</v>
      </c>
      <c r="C187" s="36" t="s">
        <v>93</v>
      </c>
      <c r="D187" s="42" t="s">
        <v>16</v>
      </c>
      <c r="E187" s="39">
        <v>210</v>
      </c>
      <c r="F187" s="39"/>
      <c r="G187" s="39"/>
      <c r="K187" s="43"/>
    </row>
    <row r="188" spans="2:11" ht="15.75" x14ac:dyDescent="0.2">
      <c r="B188" s="21" t="s">
        <v>94</v>
      </c>
      <c r="C188" s="22"/>
      <c r="D188" s="22"/>
      <c r="E188" s="22"/>
      <c r="F188" s="23"/>
      <c r="G188" s="24">
        <f>SUM(G172:G177,G180:G185,G187:G187)</f>
        <v>0</v>
      </c>
      <c r="H188" s="39"/>
    </row>
    <row r="189" spans="2:11" ht="15.75" customHeight="1" x14ac:dyDescent="0.2">
      <c r="B189" s="14" t="s">
        <v>95</v>
      </c>
      <c r="C189" s="14"/>
      <c r="D189" s="37"/>
      <c r="E189" s="37"/>
      <c r="F189" s="38"/>
      <c r="G189" s="38"/>
    </row>
    <row r="190" spans="2:11" ht="15.75" x14ac:dyDescent="0.2">
      <c r="B190" s="17"/>
      <c r="C190" s="37" t="s">
        <v>96</v>
      </c>
      <c r="D190" s="12"/>
      <c r="E190" s="17"/>
      <c r="F190" s="13"/>
      <c r="G190" s="39"/>
    </row>
    <row r="191" spans="2:11" ht="15.75" x14ac:dyDescent="0.2">
      <c r="B191" s="17">
        <v>1</v>
      </c>
      <c r="C191" s="27" t="s">
        <v>97</v>
      </c>
      <c r="D191" s="16" t="s">
        <v>16</v>
      </c>
      <c r="E191" s="39">
        <v>63.7</v>
      </c>
      <c r="F191" s="39"/>
      <c r="G191" s="39"/>
    </row>
    <row r="192" spans="2:11" ht="15.75" x14ac:dyDescent="0.2">
      <c r="B192" s="17">
        <v>2</v>
      </c>
      <c r="C192" s="27" t="s">
        <v>98</v>
      </c>
      <c r="D192" s="16" t="s">
        <v>16</v>
      </c>
      <c r="E192" s="39">
        <v>63.7</v>
      </c>
      <c r="F192" s="39"/>
      <c r="G192" s="39"/>
    </row>
    <row r="193" spans="2:7" ht="15.75" x14ac:dyDescent="0.2">
      <c r="B193" s="17">
        <v>3</v>
      </c>
      <c r="C193" s="27" t="s">
        <v>99</v>
      </c>
      <c r="D193" s="42" t="s">
        <v>73</v>
      </c>
      <c r="E193" s="39">
        <v>1</v>
      </c>
      <c r="F193" s="39"/>
      <c r="G193" s="39"/>
    </row>
    <row r="194" spans="2:7" ht="15.75" x14ac:dyDescent="0.2">
      <c r="B194" s="17">
        <v>4</v>
      </c>
      <c r="C194" s="27" t="s">
        <v>100</v>
      </c>
      <c r="D194" s="28" t="s">
        <v>11</v>
      </c>
      <c r="E194" s="39">
        <v>3.82</v>
      </c>
      <c r="F194" s="39"/>
      <c r="G194" s="39"/>
    </row>
    <row r="195" spans="2:7" ht="15.75" x14ac:dyDescent="0.2">
      <c r="B195" s="17">
        <v>5</v>
      </c>
      <c r="C195" s="27" t="s">
        <v>101</v>
      </c>
      <c r="D195" s="16" t="s">
        <v>16</v>
      </c>
      <c r="E195" s="39">
        <v>45</v>
      </c>
      <c r="F195" s="39"/>
      <c r="G195" s="39"/>
    </row>
    <row r="196" spans="2:7" ht="15.75" x14ac:dyDescent="0.2">
      <c r="B196" s="17"/>
      <c r="C196" s="37" t="s">
        <v>102</v>
      </c>
      <c r="D196" s="12"/>
      <c r="E196" s="17"/>
      <c r="F196" s="13"/>
      <c r="G196" s="39"/>
    </row>
    <row r="197" spans="2:7" ht="15.75" x14ac:dyDescent="0.2">
      <c r="B197" s="17">
        <v>1</v>
      </c>
      <c r="C197" s="32" t="s">
        <v>103</v>
      </c>
      <c r="D197" s="16" t="s">
        <v>16</v>
      </c>
      <c r="E197" s="39">
        <v>82.1</v>
      </c>
      <c r="F197" s="39"/>
      <c r="G197" s="39"/>
    </row>
    <row r="198" spans="2:7" ht="15.75" x14ac:dyDescent="0.2">
      <c r="B198" s="17">
        <v>2</v>
      </c>
      <c r="C198" s="44" t="s">
        <v>104</v>
      </c>
      <c r="D198" s="16" t="s">
        <v>16</v>
      </c>
      <c r="E198" s="39">
        <v>82.1</v>
      </c>
      <c r="F198" s="39"/>
      <c r="G198" s="39"/>
    </row>
    <row r="199" spans="2:7" ht="15.75" x14ac:dyDescent="0.2">
      <c r="B199" s="17">
        <v>3</v>
      </c>
      <c r="C199" s="27" t="s">
        <v>105</v>
      </c>
      <c r="D199" s="42" t="s">
        <v>16</v>
      </c>
      <c r="E199" s="39">
        <v>175.5</v>
      </c>
      <c r="F199" s="39"/>
      <c r="G199" s="39"/>
    </row>
    <row r="200" spans="2:7" ht="15.75" x14ac:dyDescent="0.2">
      <c r="B200" s="17">
        <v>4</v>
      </c>
      <c r="C200" s="27" t="s">
        <v>99</v>
      </c>
      <c r="D200" s="42" t="s">
        <v>73</v>
      </c>
      <c r="E200" s="39">
        <v>1</v>
      </c>
      <c r="F200" s="39"/>
      <c r="G200" s="39"/>
    </row>
    <row r="201" spans="2:7" ht="15.75" x14ac:dyDescent="0.2">
      <c r="B201" s="17">
        <v>5</v>
      </c>
      <c r="C201" s="27" t="s">
        <v>106</v>
      </c>
      <c r="D201" s="42" t="s">
        <v>11</v>
      </c>
      <c r="E201" s="39">
        <v>16.7</v>
      </c>
      <c r="F201" s="39"/>
      <c r="G201" s="39"/>
    </row>
    <row r="202" spans="2:7" ht="15.75" x14ac:dyDescent="0.2">
      <c r="B202" s="17">
        <v>6</v>
      </c>
      <c r="C202" s="27" t="s">
        <v>107</v>
      </c>
      <c r="D202" s="42" t="s">
        <v>11</v>
      </c>
      <c r="E202" s="39">
        <v>8.35</v>
      </c>
      <c r="F202" s="39"/>
      <c r="G202" s="39"/>
    </row>
    <row r="203" spans="2:7" ht="15.75" x14ac:dyDescent="0.2">
      <c r="B203" s="17">
        <v>7</v>
      </c>
      <c r="C203" s="27" t="s">
        <v>108</v>
      </c>
      <c r="D203" s="42" t="s">
        <v>11</v>
      </c>
      <c r="E203" s="39">
        <v>1.06</v>
      </c>
      <c r="F203" s="39"/>
      <c r="G203" s="39"/>
    </row>
    <row r="204" spans="2:7" ht="15.75" x14ac:dyDescent="0.2">
      <c r="B204" s="17">
        <v>8</v>
      </c>
      <c r="C204" s="45" t="s">
        <v>109</v>
      </c>
      <c r="D204" s="42" t="s">
        <v>13</v>
      </c>
      <c r="E204" s="39">
        <v>138.6</v>
      </c>
      <c r="F204" s="39"/>
      <c r="G204" s="39"/>
    </row>
    <row r="205" spans="2:7" ht="15.75" x14ac:dyDescent="0.2">
      <c r="B205" s="17">
        <v>9</v>
      </c>
      <c r="C205" s="45" t="s">
        <v>110</v>
      </c>
      <c r="D205" s="16" t="s">
        <v>16</v>
      </c>
      <c r="E205" s="39">
        <v>175.5</v>
      </c>
      <c r="F205" s="39"/>
      <c r="G205" s="39"/>
    </row>
    <row r="206" spans="2:7" ht="15.75" x14ac:dyDescent="0.2">
      <c r="B206" s="17"/>
      <c r="C206" s="37" t="s">
        <v>111</v>
      </c>
      <c r="D206" s="12"/>
      <c r="E206" s="17"/>
      <c r="F206" s="13"/>
      <c r="G206" s="39">
        <f t="shared" ref="G206" si="0">E206*F206</f>
        <v>0</v>
      </c>
    </row>
    <row r="207" spans="2:7" ht="15.75" x14ac:dyDescent="0.2">
      <c r="B207" s="17">
        <v>1</v>
      </c>
      <c r="C207" s="27" t="s">
        <v>97</v>
      </c>
      <c r="D207" s="42" t="s">
        <v>16</v>
      </c>
      <c r="E207" s="39">
        <v>93.5</v>
      </c>
      <c r="F207" s="39"/>
      <c r="G207" s="39"/>
    </row>
    <row r="208" spans="2:7" ht="15.75" x14ac:dyDescent="0.2">
      <c r="B208" s="17">
        <v>2</v>
      </c>
      <c r="C208" s="27" t="s">
        <v>99</v>
      </c>
      <c r="D208" s="42" t="s">
        <v>73</v>
      </c>
      <c r="E208" s="39">
        <v>1</v>
      </c>
      <c r="F208" s="39"/>
      <c r="G208" s="39"/>
    </row>
    <row r="209" spans="2:7" ht="15.75" x14ac:dyDescent="0.2">
      <c r="B209" s="17">
        <v>3</v>
      </c>
      <c r="C209" s="27" t="s">
        <v>112</v>
      </c>
      <c r="D209" s="42" t="s">
        <v>11</v>
      </c>
      <c r="E209" s="39">
        <v>18.7</v>
      </c>
      <c r="F209" s="39"/>
      <c r="G209" s="39"/>
    </row>
    <row r="210" spans="2:7" ht="15.75" x14ac:dyDescent="0.2">
      <c r="B210" s="17">
        <v>4</v>
      </c>
      <c r="C210" s="27" t="s">
        <v>113</v>
      </c>
      <c r="D210" s="42" t="s">
        <v>11</v>
      </c>
      <c r="E210" s="39">
        <v>11.22</v>
      </c>
      <c r="F210" s="39"/>
      <c r="G210" s="39"/>
    </row>
    <row r="211" spans="2:7" ht="15.75" x14ac:dyDescent="0.2">
      <c r="B211" s="17">
        <v>5</v>
      </c>
      <c r="C211" s="27" t="s">
        <v>114</v>
      </c>
      <c r="D211" s="42" t="s">
        <v>11</v>
      </c>
      <c r="E211" s="39">
        <v>5.61</v>
      </c>
      <c r="F211" s="39"/>
      <c r="G211" s="39"/>
    </row>
    <row r="212" spans="2:7" ht="15.75" x14ac:dyDescent="0.2">
      <c r="B212" s="17">
        <v>6</v>
      </c>
      <c r="C212" s="27" t="s">
        <v>115</v>
      </c>
      <c r="D212" s="42" t="s">
        <v>11</v>
      </c>
      <c r="E212" s="39">
        <v>5.61</v>
      </c>
      <c r="F212" s="39"/>
      <c r="G212" s="39"/>
    </row>
    <row r="213" spans="2:7" ht="15.75" x14ac:dyDescent="0.2">
      <c r="B213" s="17">
        <v>7</v>
      </c>
      <c r="C213" s="36" t="s">
        <v>116</v>
      </c>
      <c r="D213" s="42" t="s">
        <v>16</v>
      </c>
      <c r="E213" s="39">
        <v>87</v>
      </c>
      <c r="F213" s="39"/>
      <c r="G213" s="39"/>
    </row>
    <row r="214" spans="2:7" ht="15.75" x14ac:dyDescent="0.2">
      <c r="B214" s="17">
        <v>8</v>
      </c>
      <c r="C214" s="36" t="s">
        <v>256</v>
      </c>
      <c r="D214" s="42" t="s">
        <v>75</v>
      </c>
      <c r="E214" s="39">
        <v>2</v>
      </c>
      <c r="F214" s="39"/>
      <c r="G214" s="39"/>
    </row>
    <row r="215" spans="2:7" ht="14.25" x14ac:dyDescent="0.2">
      <c r="B215" s="46"/>
      <c r="C215" s="37" t="s">
        <v>117</v>
      </c>
      <c r="D215" s="47"/>
      <c r="E215" s="47"/>
      <c r="F215" s="48"/>
      <c r="G215" s="48"/>
    </row>
    <row r="216" spans="2:7" ht="15.75" x14ac:dyDescent="0.2">
      <c r="B216" s="17">
        <v>1</v>
      </c>
      <c r="C216" s="27" t="s">
        <v>118</v>
      </c>
      <c r="D216" s="42" t="s">
        <v>16</v>
      </c>
      <c r="E216" s="39">
        <v>26.2</v>
      </c>
      <c r="F216" s="39"/>
      <c r="G216" s="39"/>
    </row>
    <row r="217" spans="2:7" ht="15.75" x14ac:dyDescent="0.2">
      <c r="B217" s="17">
        <v>2</v>
      </c>
      <c r="C217" s="27" t="s">
        <v>99</v>
      </c>
      <c r="D217" s="42" t="s">
        <v>73</v>
      </c>
      <c r="E217" s="39">
        <v>1</v>
      </c>
      <c r="F217" s="39"/>
      <c r="G217" s="39"/>
    </row>
    <row r="218" spans="2:7" ht="15.75" x14ac:dyDescent="0.2">
      <c r="B218" s="17">
        <v>3</v>
      </c>
      <c r="C218" s="27" t="s">
        <v>112</v>
      </c>
      <c r="D218" s="42" t="s">
        <v>11</v>
      </c>
      <c r="E218" s="39">
        <v>5.24</v>
      </c>
      <c r="F218" s="39"/>
      <c r="G218" s="39"/>
    </row>
    <row r="219" spans="2:7" ht="15.75" x14ac:dyDescent="0.2">
      <c r="B219" s="17">
        <v>4</v>
      </c>
      <c r="C219" s="27" t="s">
        <v>106</v>
      </c>
      <c r="D219" s="42" t="s">
        <v>11</v>
      </c>
      <c r="E219" s="39">
        <v>2.62</v>
      </c>
      <c r="F219" s="39"/>
      <c r="G219" s="39"/>
    </row>
    <row r="220" spans="2:7" ht="15.75" x14ac:dyDescent="0.2">
      <c r="B220" s="17">
        <v>5</v>
      </c>
      <c r="C220" s="32" t="s">
        <v>119</v>
      </c>
      <c r="D220" s="42" t="s">
        <v>11</v>
      </c>
      <c r="E220" s="39">
        <v>1.57</v>
      </c>
      <c r="F220" s="39"/>
      <c r="G220" s="39"/>
    </row>
    <row r="221" spans="2:7" ht="15.75" x14ac:dyDescent="0.2">
      <c r="B221" s="17">
        <v>6</v>
      </c>
      <c r="C221" s="27" t="s">
        <v>108</v>
      </c>
      <c r="D221" s="42" t="s">
        <v>11</v>
      </c>
      <c r="E221" s="39">
        <v>1.57</v>
      </c>
      <c r="F221" s="39"/>
      <c r="G221" s="39"/>
    </row>
    <row r="222" spans="2:7" ht="15.75" x14ac:dyDescent="0.2">
      <c r="B222" s="17">
        <v>7</v>
      </c>
      <c r="C222" s="27" t="s">
        <v>109</v>
      </c>
      <c r="D222" s="42" t="s">
        <v>13</v>
      </c>
      <c r="E222" s="39">
        <v>6.2</v>
      </c>
      <c r="F222" s="39"/>
      <c r="G222" s="39"/>
    </row>
    <row r="223" spans="2:7" ht="15.75" x14ac:dyDescent="0.2">
      <c r="B223" s="17">
        <v>8</v>
      </c>
      <c r="C223" s="27" t="s">
        <v>110</v>
      </c>
      <c r="D223" s="42" t="s">
        <v>16</v>
      </c>
      <c r="E223" s="39">
        <v>26.2</v>
      </c>
      <c r="F223" s="39"/>
      <c r="G223" s="39"/>
    </row>
    <row r="224" spans="2:7" ht="15.75" x14ac:dyDescent="0.2">
      <c r="B224" s="17"/>
      <c r="C224" s="37" t="s">
        <v>262</v>
      </c>
      <c r="D224" s="42"/>
      <c r="E224" s="39"/>
      <c r="F224" s="39"/>
      <c r="G224" s="39"/>
    </row>
    <row r="225" spans="2:9" ht="15.75" x14ac:dyDescent="0.2">
      <c r="B225" s="17">
        <v>1</v>
      </c>
      <c r="C225" s="44" t="s">
        <v>104</v>
      </c>
      <c r="D225" s="42" t="s">
        <v>73</v>
      </c>
      <c r="E225" s="39">
        <v>1</v>
      </c>
      <c r="F225" s="39"/>
      <c r="G225" s="39"/>
    </row>
    <row r="226" spans="2:9" ht="15.75" x14ac:dyDescent="0.2">
      <c r="B226" s="17">
        <v>2</v>
      </c>
      <c r="C226" s="27" t="s">
        <v>105</v>
      </c>
      <c r="D226" s="42" t="s">
        <v>73</v>
      </c>
      <c r="E226" s="39">
        <v>1</v>
      </c>
      <c r="F226" s="39"/>
      <c r="G226" s="39"/>
    </row>
    <row r="227" spans="2:9" ht="15.75" x14ac:dyDescent="0.2">
      <c r="B227" s="17">
        <v>3</v>
      </c>
      <c r="C227" s="27" t="s">
        <v>99</v>
      </c>
      <c r="D227" s="42" t="s">
        <v>73</v>
      </c>
      <c r="E227" s="39">
        <v>1</v>
      </c>
      <c r="F227" s="39"/>
      <c r="G227" s="39"/>
    </row>
    <row r="228" spans="2:9" ht="15.75" x14ac:dyDescent="0.2">
      <c r="B228" s="17">
        <v>4</v>
      </c>
      <c r="C228" s="27" t="s">
        <v>106</v>
      </c>
      <c r="D228" s="42" t="s">
        <v>73</v>
      </c>
      <c r="E228" s="39">
        <v>1</v>
      </c>
      <c r="F228" s="39"/>
      <c r="G228" s="39"/>
    </row>
    <row r="229" spans="2:9" ht="15.75" x14ac:dyDescent="0.2">
      <c r="B229" s="17">
        <v>5</v>
      </c>
      <c r="C229" s="27" t="s">
        <v>107</v>
      </c>
      <c r="D229" s="42" t="s">
        <v>73</v>
      </c>
      <c r="E229" s="39">
        <v>1</v>
      </c>
      <c r="F229" s="39"/>
      <c r="G229" s="39"/>
    </row>
    <row r="230" spans="2:9" ht="15.75" x14ac:dyDescent="0.2">
      <c r="B230" s="17">
        <v>6</v>
      </c>
      <c r="C230" s="27" t="s">
        <v>108</v>
      </c>
      <c r="D230" s="42" t="s">
        <v>73</v>
      </c>
      <c r="E230" s="39">
        <v>1</v>
      </c>
      <c r="F230" s="39"/>
      <c r="G230" s="39"/>
    </row>
    <row r="231" spans="2:9" ht="15.75" x14ac:dyDescent="0.2">
      <c r="B231" s="17">
        <v>7</v>
      </c>
      <c r="C231" s="45" t="s">
        <v>109</v>
      </c>
      <c r="D231" s="42" t="s">
        <v>73</v>
      </c>
      <c r="E231" s="39">
        <v>1</v>
      </c>
      <c r="F231" s="39"/>
      <c r="G231" s="39"/>
    </row>
    <row r="232" spans="2:9" ht="15.75" x14ac:dyDescent="0.2">
      <c r="B232" s="17">
        <v>8</v>
      </c>
      <c r="C232" s="45" t="s">
        <v>110</v>
      </c>
      <c r="D232" s="42" t="s">
        <v>73</v>
      </c>
      <c r="E232" s="39">
        <v>1</v>
      </c>
      <c r="F232" s="39"/>
      <c r="G232" s="39"/>
    </row>
    <row r="233" spans="2:9" ht="15.75" x14ac:dyDescent="0.2">
      <c r="B233" s="21" t="s">
        <v>120</v>
      </c>
      <c r="C233" s="22"/>
      <c r="D233" s="22"/>
      <c r="E233" s="22"/>
      <c r="F233" s="23"/>
      <c r="G233" s="24">
        <f>SUM(G191:G195,G197:G205,G207:G213,G216:G223)</f>
        <v>0</v>
      </c>
      <c r="I233" s="49"/>
    </row>
    <row r="234" spans="2:9" ht="15" x14ac:dyDescent="0.2">
      <c r="B234" s="61" t="s">
        <v>121</v>
      </c>
      <c r="C234" s="62"/>
      <c r="D234" s="46"/>
      <c r="E234" s="46"/>
      <c r="F234" s="48"/>
      <c r="G234" s="13"/>
    </row>
    <row r="235" spans="2:9" ht="15" x14ac:dyDescent="0.2">
      <c r="B235" s="17"/>
      <c r="C235" s="50" t="s">
        <v>122</v>
      </c>
      <c r="D235" s="46"/>
      <c r="E235" s="46"/>
      <c r="F235" s="48"/>
      <c r="G235" s="48"/>
    </row>
    <row r="236" spans="2:9" ht="15.75" x14ac:dyDescent="0.2">
      <c r="B236" s="17">
        <v>1</v>
      </c>
      <c r="C236" s="32" t="s">
        <v>123</v>
      </c>
      <c r="D236" s="28" t="s">
        <v>124</v>
      </c>
      <c r="E236" s="39">
        <v>1</v>
      </c>
      <c r="F236" s="39"/>
      <c r="G236" s="39"/>
    </row>
    <row r="237" spans="2:9" ht="15.75" x14ac:dyDescent="0.2">
      <c r="B237" s="17">
        <v>2</v>
      </c>
      <c r="C237" s="27" t="s">
        <v>125</v>
      </c>
      <c r="D237" s="28" t="s">
        <v>124</v>
      </c>
      <c r="E237" s="39">
        <v>1</v>
      </c>
      <c r="F237" s="39"/>
      <c r="G237" s="39"/>
    </row>
    <row r="238" spans="2:9" ht="15" x14ac:dyDescent="0.2">
      <c r="B238" s="17"/>
      <c r="C238" s="50" t="s">
        <v>126</v>
      </c>
      <c r="D238" s="46"/>
      <c r="E238" s="46"/>
      <c r="F238" s="51"/>
      <c r="G238" s="51"/>
    </row>
    <row r="239" spans="2:9" ht="15.75" x14ac:dyDescent="0.25">
      <c r="B239" s="17">
        <v>1</v>
      </c>
      <c r="C239" s="52" t="s">
        <v>127</v>
      </c>
      <c r="D239" s="28" t="s">
        <v>124</v>
      </c>
      <c r="E239" s="39">
        <v>1</v>
      </c>
      <c r="F239" s="39"/>
      <c r="G239" s="39"/>
    </row>
    <row r="240" spans="2:9" ht="15" x14ac:dyDescent="0.2">
      <c r="B240" s="17"/>
      <c r="C240" s="50" t="s">
        <v>128</v>
      </c>
      <c r="D240" s="46"/>
      <c r="E240" s="46"/>
      <c r="F240" s="51"/>
      <c r="G240" s="51"/>
    </row>
    <row r="241" spans="2:9" ht="15.75" x14ac:dyDescent="0.25">
      <c r="B241" s="17">
        <v>1</v>
      </c>
      <c r="C241" s="52" t="s">
        <v>129</v>
      </c>
      <c r="D241" s="28" t="s">
        <v>124</v>
      </c>
      <c r="E241" s="39">
        <v>1</v>
      </c>
      <c r="F241" s="39"/>
      <c r="G241" s="39"/>
    </row>
    <row r="242" spans="2:9" ht="15.75" x14ac:dyDescent="0.25">
      <c r="B242" s="59">
        <v>2</v>
      </c>
      <c r="C242" s="52" t="s">
        <v>257</v>
      </c>
      <c r="D242" s="28" t="s">
        <v>124</v>
      </c>
      <c r="E242" s="39">
        <v>1</v>
      </c>
      <c r="F242" s="39"/>
      <c r="G242" s="39"/>
    </row>
    <row r="243" spans="2:9" ht="15.75" x14ac:dyDescent="0.2">
      <c r="B243" s="21" t="s">
        <v>130</v>
      </c>
      <c r="C243" s="22"/>
      <c r="D243" s="22"/>
      <c r="E243" s="22"/>
      <c r="F243" s="23"/>
      <c r="G243" s="24"/>
      <c r="I243" s="39"/>
    </row>
    <row r="244" spans="2:9" ht="14.25" x14ac:dyDescent="0.2">
      <c r="B244" s="61" t="s">
        <v>131</v>
      </c>
      <c r="C244" s="62"/>
      <c r="D244" s="46"/>
      <c r="E244" s="46"/>
      <c r="F244" s="48"/>
      <c r="G244" s="48"/>
    </row>
    <row r="245" spans="2:9" ht="31.5" x14ac:dyDescent="0.2">
      <c r="B245" s="17">
        <v>1</v>
      </c>
      <c r="C245" s="60" t="s">
        <v>10</v>
      </c>
      <c r="D245" s="12" t="s">
        <v>11</v>
      </c>
      <c r="E245" s="39">
        <v>94</v>
      </c>
      <c r="F245" s="39"/>
      <c r="G245" s="39"/>
    </row>
    <row r="246" spans="2:9" ht="15.75" x14ac:dyDescent="0.2">
      <c r="B246" s="17">
        <v>2</v>
      </c>
      <c r="C246" s="20" t="s">
        <v>12</v>
      </c>
      <c r="D246" s="12" t="s">
        <v>13</v>
      </c>
      <c r="E246" s="39">
        <v>33.5</v>
      </c>
      <c r="F246" s="39"/>
      <c r="G246" s="39"/>
    </row>
    <row r="247" spans="2:9" ht="15.75" x14ac:dyDescent="0.2">
      <c r="B247" s="17">
        <v>3</v>
      </c>
      <c r="C247" s="20" t="s">
        <v>14</v>
      </c>
      <c r="D247" s="12" t="s">
        <v>11</v>
      </c>
      <c r="E247" s="39">
        <v>3.76</v>
      </c>
      <c r="F247" s="39"/>
      <c r="G247" s="39"/>
    </row>
    <row r="248" spans="2:9" ht="15.75" x14ac:dyDescent="0.2">
      <c r="B248" s="17">
        <v>4</v>
      </c>
      <c r="C248" s="20" t="s">
        <v>15</v>
      </c>
      <c r="D248" s="12" t="s">
        <v>16</v>
      </c>
      <c r="E248" s="39">
        <v>42</v>
      </c>
      <c r="F248" s="39"/>
      <c r="G248" s="39"/>
    </row>
    <row r="249" spans="2:9" ht="30" x14ac:dyDescent="0.2">
      <c r="B249" s="17">
        <v>5</v>
      </c>
      <c r="C249" s="53" t="s">
        <v>132</v>
      </c>
      <c r="D249" s="12" t="s">
        <v>18</v>
      </c>
      <c r="E249" s="39">
        <v>5.54</v>
      </c>
      <c r="F249" s="39"/>
      <c r="G249" s="39"/>
      <c r="I249" s="43"/>
    </row>
    <row r="250" spans="2:9" ht="15.75" x14ac:dyDescent="0.2">
      <c r="B250" s="17">
        <v>6</v>
      </c>
      <c r="C250" s="20" t="s">
        <v>133</v>
      </c>
      <c r="D250" s="12" t="s">
        <v>11</v>
      </c>
      <c r="E250" s="39">
        <v>41</v>
      </c>
      <c r="F250" s="39"/>
      <c r="G250" s="39"/>
    </row>
    <row r="251" spans="2:9" ht="15.75" x14ac:dyDescent="0.2">
      <c r="B251" s="17">
        <v>7</v>
      </c>
      <c r="C251" s="20" t="s">
        <v>134</v>
      </c>
      <c r="D251" s="12" t="s">
        <v>75</v>
      </c>
      <c r="E251" s="39">
        <v>2</v>
      </c>
      <c r="F251" s="39"/>
      <c r="G251" s="39"/>
    </row>
    <row r="252" spans="2:9" ht="15.75" x14ac:dyDescent="0.2">
      <c r="B252" s="17">
        <v>8</v>
      </c>
      <c r="C252" s="20" t="s">
        <v>135</v>
      </c>
      <c r="D252" s="12" t="s">
        <v>16</v>
      </c>
      <c r="E252" s="39">
        <v>100</v>
      </c>
      <c r="F252" s="39"/>
      <c r="G252" s="39"/>
      <c r="I252" s="54"/>
    </row>
    <row r="253" spans="2:9" ht="15.75" x14ac:dyDescent="0.2">
      <c r="B253" s="17">
        <v>9</v>
      </c>
      <c r="C253" s="20" t="s">
        <v>136</v>
      </c>
      <c r="D253" s="12" t="s">
        <v>73</v>
      </c>
      <c r="E253" s="39">
        <v>1</v>
      </c>
      <c r="F253" s="39"/>
      <c r="G253" s="39"/>
    </row>
    <row r="254" spans="2:9" ht="15.75" x14ac:dyDescent="0.2">
      <c r="B254" s="17">
        <v>10</v>
      </c>
      <c r="C254" s="20" t="s">
        <v>137</v>
      </c>
      <c r="D254" s="12" t="s">
        <v>73</v>
      </c>
      <c r="E254" s="39">
        <v>1</v>
      </c>
      <c r="F254" s="39"/>
      <c r="G254" s="39"/>
    </row>
    <row r="255" spans="2:9" ht="15.75" x14ac:dyDescent="0.2">
      <c r="B255" s="17">
        <v>11</v>
      </c>
      <c r="C255" s="20" t="s">
        <v>138</v>
      </c>
      <c r="D255" s="12" t="s">
        <v>16</v>
      </c>
      <c r="E255" s="39">
        <v>4.8</v>
      </c>
      <c r="F255" s="39"/>
      <c r="G255" s="39"/>
    </row>
    <row r="256" spans="2:9" ht="15.75" x14ac:dyDescent="0.2">
      <c r="B256" s="17">
        <v>12</v>
      </c>
      <c r="C256" s="20" t="s">
        <v>139</v>
      </c>
      <c r="D256" s="12" t="s">
        <v>75</v>
      </c>
      <c r="E256" s="39">
        <v>2</v>
      </c>
      <c r="F256" s="39"/>
      <c r="G256" s="39"/>
    </row>
    <row r="257" spans="2:7" ht="15.75" x14ac:dyDescent="0.2">
      <c r="B257" s="17">
        <v>13</v>
      </c>
      <c r="C257" s="20" t="s">
        <v>140</v>
      </c>
      <c r="D257" s="12" t="s">
        <v>75</v>
      </c>
      <c r="E257" s="39">
        <v>4</v>
      </c>
      <c r="F257" s="39"/>
      <c r="G257" s="39"/>
    </row>
    <row r="258" spans="2:7" ht="15.75" x14ac:dyDescent="0.2">
      <c r="B258" s="17">
        <v>14</v>
      </c>
      <c r="C258" s="20" t="s">
        <v>141</v>
      </c>
      <c r="D258" s="12" t="s">
        <v>73</v>
      </c>
      <c r="E258" s="39">
        <v>1</v>
      </c>
      <c r="F258" s="39"/>
      <c r="G258" s="39"/>
    </row>
    <row r="259" spans="2:7" ht="15.75" x14ac:dyDescent="0.2">
      <c r="B259" s="17">
        <v>15</v>
      </c>
      <c r="C259" s="20" t="s">
        <v>258</v>
      </c>
      <c r="D259" s="12" t="s">
        <v>75</v>
      </c>
      <c r="E259" s="39">
        <v>2</v>
      </c>
      <c r="F259" s="39"/>
      <c r="G259" s="39"/>
    </row>
    <row r="260" spans="2:7" ht="15.75" x14ac:dyDescent="0.2">
      <c r="B260" s="17">
        <v>16</v>
      </c>
      <c r="C260" s="20" t="s">
        <v>259</v>
      </c>
      <c r="D260" s="12" t="s">
        <v>75</v>
      </c>
      <c r="E260" s="39">
        <v>1</v>
      </c>
      <c r="F260" s="39"/>
      <c r="G260" s="39"/>
    </row>
    <row r="261" spans="2:7" ht="15.75" x14ac:dyDescent="0.2">
      <c r="B261" s="21" t="s">
        <v>142</v>
      </c>
      <c r="C261" s="22"/>
      <c r="D261" s="22"/>
      <c r="E261" s="22"/>
      <c r="F261" s="23"/>
      <c r="G261" s="24">
        <f>SUM(G245:G258)</f>
        <v>0</v>
      </c>
    </row>
    <row r="262" spans="2:7" ht="15.75" x14ac:dyDescent="0.2">
      <c r="B262" s="61" t="s">
        <v>143</v>
      </c>
      <c r="C262" s="62"/>
      <c r="D262" s="25"/>
      <c r="E262" s="25"/>
      <c r="F262" s="26"/>
      <c r="G262" s="24"/>
    </row>
    <row r="263" spans="2:7" ht="15.75" x14ac:dyDescent="0.2">
      <c r="B263" s="25"/>
      <c r="C263" s="50" t="s">
        <v>144</v>
      </c>
      <c r="D263" s="25"/>
      <c r="E263" s="25"/>
      <c r="F263" s="26"/>
      <c r="G263" s="24"/>
    </row>
    <row r="264" spans="2:7" ht="15.75" x14ac:dyDescent="0.2">
      <c r="B264" s="17">
        <v>1</v>
      </c>
      <c r="C264" s="20" t="s">
        <v>145</v>
      </c>
      <c r="D264" s="12" t="s">
        <v>75</v>
      </c>
      <c r="E264" s="39">
        <v>4</v>
      </c>
      <c r="F264" s="39"/>
      <c r="G264" s="39"/>
    </row>
    <row r="265" spans="2:7" ht="15.75" x14ac:dyDescent="0.2">
      <c r="B265" s="17">
        <v>2</v>
      </c>
      <c r="C265" s="20" t="s">
        <v>146</v>
      </c>
      <c r="D265" s="12" t="s">
        <v>75</v>
      </c>
      <c r="E265" s="39">
        <v>4</v>
      </c>
      <c r="F265" s="39"/>
      <c r="G265" s="39"/>
    </row>
    <row r="266" spans="2:7" ht="15.75" x14ac:dyDescent="0.2">
      <c r="B266" s="17">
        <v>3</v>
      </c>
      <c r="C266" s="20" t="s">
        <v>147</v>
      </c>
      <c r="D266" s="12" t="s">
        <v>75</v>
      </c>
      <c r="E266" s="39">
        <v>2</v>
      </c>
      <c r="F266" s="39"/>
      <c r="G266" s="39"/>
    </row>
    <row r="267" spans="2:7" ht="15.75" x14ac:dyDescent="0.2">
      <c r="B267" s="17">
        <v>4</v>
      </c>
      <c r="C267" s="20" t="s">
        <v>148</v>
      </c>
      <c r="D267" s="12" t="s">
        <v>75</v>
      </c>
      <c r="E267" s="39">
        <v>2</v>
      </c>
      <c r="F267" s="39"/>
      <c r="G267" s="39"/>
    </row>
    <row r="268" spans="2:7" ht="15.75" x14ac:dyDescent="0.2">
      <c r="B268" s="17">
        <v>5</v>
      </c>
      <c r="C268" s="20" t="s">
        <v>149</v>
      </c>
      <c r="D268" s="12" t="s">
        <v>75</v>
      </c>
      <c r="E268" s="39">
        <v>2</v>
      </c>
      <c r="F268" s="39"/>
      <c r="G268" s="39"/>
    </row>
    <row r="269" spans="2:7" ht="15.75" x14ac:dyDescent="0.2">
      <c r="B269" s="17">
        <v>6</v>
      </c>
      <c r="C269" s="20" t="s">
        <v>150</v>
      </c>
      <c r="D269" s="12" t="s">
        <v>75</v>
      </c>
      <c r="E269" s="39">
        <v>8</v>
      </c>
      <c r="F269" s="39"/>
      <c r="G269" s="39"/>
    </row>
    <row r="270" spans="2:7" ht="15.75" x14ac:dyDescent="0.2">
      <c r="B270" s="25"/>
      <c r="C270" s="55" t="s">
        <v>151</v>
      </c>
      <c r="D270" s="25"/>
      <c r="E270" s="25"/>
      <c r="F270" s="39"/>
      <c r="G270" s="39"/>
    </row>
    <row r="271" spans="2:7" ht="15.75" x14ac:dyDescent="0.2">
      <c r="B271" s="17">
        <v>1</v>
      </c>
      <c r="C271" s="20" t="s">
        <v>152</v>
      </c>
      <c r="D271" s="12" t="s">
        <v>75</v>
      </c>
      <c r="E271" s="39">
        <v>4</v>
      </c>
      <c r="F271" s="39"/>
      <c r="G271" s="39"/>
    </row>
    <row r="272" spans="2:7" ht="15.75" x14ac:dyDescent="0.2">
      <c r="B272" s="17">
        <v>2</v>
      </c>
      <c r="C272" s="20" t="s">
        <v>153</v>
      </c>
      <c r="D272" s="12" t="s">
        <v>75</v>
      </c>
      <c r="E272" s="39">
        <v>2</v>
      </c>
      <c r="F272" s="39"/>
      <c r="G272" s="39"/>
    </row>
    <row r="273" spans="2:7" ht="15.75" x14ac:dyDescent="0.2">
      <c r="B273" s="17">
        <v>3</v>
      </c>
      <c r="C273" s="20" t="s">
        <v>154</v>
      </c>
      <c r="D273" s="12" t="s">
        <v>75</v>
      </c>
      <c r="E273" s="39">
        <v>2</v>
      </c>
      <c r="F273" s="39"/>
      <c r="G273" s="39"/>
    </row>
    <row r="274" spans="2:7" ht="15.75" x14ac:dyDescent="0.2">
      <c r="B274" s="17">
        <v>4</v>
      </c>
      <c r="C274" s="20" t="s">
        <v>155</v>
      </c>
      <c r="D274" s="12" t="s">
        <v>75</v>
      </c>
      <c r="E274" s="39">
        <v>4</v>
      </c>
      <c r="F274" s="39"/>
      <c r="G274" s="39"/>
    </row>
    <row r="275" spans="2:7" ht="15.75" x14ac:dyDescent="0.2">
      <c r="B275" s="17">
        <v>5</v>
      </c>
      <c r="C275" s="20" t="s">
        <v>156</v>
      </c>
      <c r="D275" s="12" t="s">
        <v>75</v>
      </c>
      <c r="E275" s="39">
        <v>4</v>
      </c>
      <c r="F275" s="39"/>
      <c r="G275" s="39"/>
    </row>
    <row r="276" spans="2:7" ht="15.75" x14ac:dyDescent="0.2">
      <c r="B276" s="17">
        <v>6</v>
      </c>
      <c r="C276" s="20" t="s">
        <v>150</v>
      </c>
      <c r="D276" s="12" t="s">
        <v>75</v>
      </c>
      <c r="E276" s="39">
        <v>8</v>
      </c>
      <c r="F276" s="39"/>
      <c r="G276" s="39"/>
    </row>
    <row r="277" spans="2:7" ht="15.75" x14ac:dyDescent="0.2">
      <c r="B277" s="25"/>
      <c r="C277" s="55" t="s">
        <v>157</v>
      </c>
      <c r="D277" s="25"/>
      <c r="E277" s="25"/>
      <c r="F277" s="39"/>
      <c r="G277" s="39"/>
    </row>
    <row r="278" spans="2:7" ht="15.75" x14ac:dyDescent="0.2">
      <c r="B278" s="17">
        <v>1</v>
      </c>
      <c r="C278" s="20" t="s">
        <v>158</v>
      </c>
      <c r="D278" s="12" t="s">
        <v>82</v>
      </c>
      <c r="E278" s="39">
        <v>65</v>
      </c>
      <c r="F278" s="39"/>
      <c r="G278" s="39"/>
    </row>
    <row r="279" spans="2:7" ht="15.75" x14ac:dyDescent="0.2">
      <c r="B279" s="17">
        <v>2</v>
      </c>
      <c r="C279" s="20" t="s">
        <v>159</v>
      </c>
      <c r="D279" s="12" t="s">
        <v>75</v>
      </c>
      <c r="E279" s="39">
        <v>8</v>
      </c>
      <c r="F279" s="39"/>
      <c r="G279" s="39"/>
    </row>
    <row r="280" spans="2:7" ht="15.75" x14ac:dyDescent="0.2">
      <c r="B280" s="17">
        <v>3</v>
      </c>
      <c r="C280" s="20" t="s">
        <v>160</v>
      </c>
      <c r="D280" s="12" t="s">
        <v>75</v>
      </c>
      <c r="E280" s="39">
        <v>5</v>
      </c>
      <c r="F280" s="39"/>
      <c r="G280" s="39"/>
    </row>
    <row r="281" spans="2:7" ht="15.75" x14ac:dyDescent="0.2">
      <c r="B281" s="17">
        <v>4</v>
      </c>
      <c r="C281" s="20" t="s">
        <v>161</v>
      </c>
      <c r="D281" s="12" t="s">
        <v>75</v>
      </c>
      <c r="E281" s="39">
        <v>1</v>
      </c>
      <c r="F281" s="39"/>
      <c r="G281" s="39"/>
    </row>
    <row r="282" spans="2:7" ht="15.75" x14ac:dyDescent="0.2">
      <c r="B282" s="21" t="s">
        <v>162</v>
      </c>
      <c r="C282" s="22"/>
      <c r="D282" s="22"/>
      <c r="E282" s="22"/>
      <c r="F282" s="23"/>
      <c r="G282" s="56">
        <f>SUM(G264:G269,G271:G276,G278:G281)</f>
        <v>0</v>
      </c>
    </row>
    <row r="283" spans="2:7" hidden="1" x14ac:dyDescent="0.2">
      <c r="B283" s="46"/>
      <c r="C283" s="46"/>
      <c r="D283" s="46"/>
      <c r="E283" s="46"/>
      <c r="F283" s="48"/>
      <c r="G283" s="48"/>
    </row>
    <row r="284" spans="2:7" hidden="1" x14ac:dyDescent="0.2">
      <c r="B284" s="46"/>
      <c r="C284" s="46"/>
      <c r="D284" s="46"/>
      <c r="E284" s="46"/>
      <c r="F284" s="48"/>
      <c r="G284" s="48"/>
    </row>
    <row r="285" spans="2:7" hidden="1" x14ac:dyDescent="0.2">
      <c r="B285" s="46"/>
      <c r="C285" s="46"/>
      <c r="D285" s="46"/>
      <c r="E285" s="46"/>
      <c r="F285" s="48"/>
      <c r="G285" s="48"/>
    </row>
    <row r="286" spans="2:7" hidden="1" x14ac:dyDescent="0.2">
      <c r="B286" s="46"/>
      <c r="C286" s="46"/>
      <c r="D286" s="46"/>
      <c r="E286" s="46"/>
      <c r="F286" s="48"/>
      <c r="G286" s="48"/>
    </row>
    <row r="287" spans="2:7" hidden="1" x14ac:dyDescent="0.2">
      <c r="B287" s="46"/>
      <c r="C287" s="46"/>
      <c r="D287" s="46"/>
      <c r="E287" s="46"/>
      <c r="F287" s="48"/>
      <c r="G287" s="48"/>
    </row>
    <row r="288" spans="2:7" hidden="1" x14ac:dyDescent="0.2">
      <c r="B288" s="46"/>
      <c r="C288" s="46"/>
      <c r="D288" s="46"/>
      <c r="E288" s="46"/>
      <c r="F288" s="48"/>
      <c r="G288" s="48"/>
    </row>
    <row r="289" spans="2:7" ht="15.75" x14ac:dyDescent="0.2">
      <c r="B289" s="61" t="s">
        <v>260</v>
      </c>
      <c r="C289" s="62"/>
      <c r="D289" s="25"/>
      <c r="E289" s="25"/>
      <c r="F289" s="26"/>
      <c r="G289" s="24"/>
    </row>
    <row r="290" spans="2:7" ht="15.75" x14ac:dyDescent="0.2">
      <c r="B290" s="17">
        <v>1</v>
      </c>
      <c r="C290" s="20" t="s">
        <v>263</v>
      </c>
      <c r="D290" s="12"/>
      <c r="E290" s="39"/>
      <c r="F290" s="39"/>
      <c r="G290" s="39"/>
    </row>
    <row r="291" spans="2:7" ht="15.75" x14ac:dyDescent="0.2">
      <c r="B291" s="17">
        <v>2</v>
      </c>
      <c r="C291" s="20" t="s">
        <v>264</v>
      </c>
      <c r="D291" s="12"/>
      <c r="E291" s="39"/>
      <c r="F291" s="39"/>
      <c r="G291" s="39"/>
    </row>
    <row r="292" spans="2:7" ht="15.75" x14ac:dyDescent="0.2">
      <c r="B292" s="17">
        <v>3</v>
      </c>
      <c r="C292" s="20" t="s">
        <v>265</v>
      </c>
      <c r="D292" s="12"/>
      <c r="E292" s="39"/>
      <c r="F292" s="39"/>
      <c r="G292" s="39"/>
    </row>
    <row r="293" spans="2:7" ht="15.75" x14ac:dyDescent="0.2">
      <c r="B293" s="17">
        <v>4</v>
      </c>
      <c r="C293" s="20" t="s">
        <v>266</v>
      </c>
      <c r="D293" s="12"/>
      <c r="E293" s="39"/>
      <c r="F293" s="39"/>
      <c r="G293" s="39"/>
    </row>
    <row r="294" spans="2:7" ht="15.75" x14ac:dyDescent="0.2">
      <c r="B294" s="21" t="s">
        <v>272</v>
      </c>
      <c r="C294" s="22"/>
      <c r="D294" s="22"/>
      <c r="E294" s="22"/>
      <c r="F294" s="23"/>
      <c r="G294" s="56"/>
    </row>
  </sheetData>
  <mergeCells count="32">
    <mergeCell ref="B289:C289"/>
    <mergeCell ref="B294:F294"/>
    <mergeCell ref="B243:F243"/>
    <mergeCell ref="B234:C234"/>
    <mergeCell ref="B233:F233"/>
    <mergeCell ref="B244:C244"/>
    <mergeCell ref="B261:F261"/>
    <mergeCell ref="B262:C262"/>
    <mergeCell ref="B282:F282"/>
    <mergeCell ref="B170:C170"/>
    <mergeCell ref="B188:F188"/>
    <mergeCell ref="B189:C189"/>
    <mergeCell ref="B48:C48"/>
    <mergeCell ref="B128:F128"/>
    <mergeCell ref="B129:C129"/>
    <mergeCell ref="B145:F145"/>
    <mergeCell ref="B146:C146"/>
    <mergeCell ref="B169:F169"/>
    <mergeCell ref="B12:C12"/>
    <mergeCell ref="B22:F22"/>
    <mergeCell ref="B23:C23"/>
    <mergeCell ref="B25:F25"/>
    <mergeCell ref="B26:C26"/>
    <mergeCell ref="B47:F47"/>
    <mergeCell ref="B3:G3"/>
    <mergeCell ref="B4:G6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ДЦ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dcterms:created xsi:type="dcterms:W3CDTF">2026-06-15T07:28:59Z</dcterms:created>
  <dcterms:modified xsi:type="dcterms:W3CDTF">2026-06-15T10:59:18Z</dcterms:modified>
</cp:coreProperties>
</file>