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Ром\Desktop\Роб\Toyota\Завдання\2026рік\06_Червень\Плита ПРУ\"/>
    </mc:Choice>
  </mc:AlternateContent>
  <xr:revisionPtr revIDLastSave="0" documentId="13_ncr:1_{3128E8E3-E0EA-43EF-A71F-92384F74C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8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8" l="1"/>
  <c r="D17" i="8" s="1"/>
  <c r="I18" i="8"/>
  <c r="K18" i="8" s="1"/>
  <c r="D19" i="8"/>
  <c r="K20" i="8"/>
  <c r="I13" i="8" l="1"/>
  <c r="K13" i="8" s="1"/>
  <c r="D24" i="8" l="1"/>
  <c r="I23" i="8"/>
  <c r="K23" i="8" s="1"/>
  <c r="K21" i="8"/>
  <c r="K19" i="8"/>
  <c r="I16" i="8"/>
  <c r="K16" i="8" s="1"/>
</calcChain>
</file>

<file path=xl/sharedStrings.xml><?xml version="1.0" encoding="utf-8"?>
<sst xmlns="http://schemas.openxmlformats.org/spreadsheetml/2006/main" count="78" uniqueCount="53">
  <si>
    <t>№п/п</t>
  </si>
  <si>
    <t>Найменування робіт</t>
  </si>
  <si>
    <t>Обєм</t>
  </si>
  <si>
    <t>Вартість од. роз</t>
  </si>
  <si>
    <t>Заг вартість</t>
  </si>
  <si>
    <t>Роботи</t>
  </si>
  <si>
    <t>Од. виміру</t>
  </si>
  <si>
    <t>Коеф</t>
  </si>
  <si>
    <t>м.куб</t>
  </si>
  <si>
    <t>Матеріали</t>
  </si>
  <si>
    <t>Загальна вартість робіт</t>
  </si>
  <si>
    <t>Матеріали для виконання робіт поставляє Замовник</t>
  </si>
  <si>
    <t>Примітки:</t>
  </si>
  <si>
    <t>Найменування</t>
  </si>
  <si>
    <t>кг</t>
  </si>
  <si>
    <t>Обєм*Коеф</t>
  </si>
  <si>
    <t xml:space="preserve">кг. </t>
  </si>
  <si>
    <t xml:space="preserve">Строк виконання </t>
  </si>
  <si>
    <t>Кількість працівників</t>
  </si>
  <si>
    <t xml:space="preserve">Аванс </t>
  </si>
  <si>
    <t xml:space="preserve">Розробка грунту </t>
  </si>
  <si>
    <t>Монтаж опалубки під бетонну підготовку</t>
  </si>
  <si>
    <t>м.пог</t>
  </si>
  <si>
    <t>Бетон С20/25 W6, F150</t>
  </si>
  <si>
    <t>м.кв</t>
  </si>
  <si>
    <t>Бетон  С8/10</t>
  </si>
  <si>
    <t xml:space="preserve">Демонтаж опалубки </t>
  </si>
  <si>
    <t>Влаштування бетонної підготовки, Бетон  С8/10</t>
  </si>
  <si>
    <t>Арматура ∅20 А500С</t>
  </si>
  <si>
    <t>Арматура ∅10 А500С</t>
  </si>
  <si>
    <t>Влаштування Щебневої підсипки (Щебінь фр. 20-40мм)</t>
  </si>
  <si>
    <t>Щебінь фр. 20-40мм</t>
  </si>
  <si>
    <t>Збивання оголовків паль</t>
  </si>
  <si>
    <t>шт.</t>
  </si>
  <si>
    <t>Вивезення будівельного сміття</t>
  </si>
  <si>
    <t>Геотекстиль Typar SF-56</t>
  </si>
  <si>
    <t>62,50 (103125кг)</t>
  </si>
  <si>
    <t>75,00 (123750кг.)</t>
  </si>
  <si>
    <t xml:space="preserve">Армування Фундаментної плити, А500C </t>
  </si>
  <si>
    <t>Арматура ∅16 А500С</t>
  </si>
  <si>
    <t>Монтаж опалубки для фундаментної плити</t>
  </si>
  <si>
    <t>Бетонування Фундаментної плити</t>
  </si>
  <si>
    <t xml:space="preserve">Бетонування Фундаментної плити </t>
  </si>
  <si>
    <t>Бетонування Фундаментної плити, Бетон С20/25 W6, F150</t>
  </si>
  <si>
    <t>Вивезення грунта на відстань до 10 км</t>
  </si>
  <si>
    <t>Влаштування гідроізоляційної мембрани</t>
  </si>
  <si>
    <t>Гідроізоляційна мембрана</t>
  </si>
  <si>
    <t>Влаштування геотекстилю Typar SF-56</t>
  </si>
  <si>
    <t>Збиття переливу паль h=300мм</t>
  </si>
  <si>
    <t>Дошка 200х40мм</t>
  </si>
  <si>
    <t>70,00              (2,8 м.куб)</t>
  </si>
  <si>
    <t>84,00                           (3,36 м.куб)</t>
  </si>
  <si>
    <t xml:space="preserve">Укріплення стін котловану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</si>
</sst>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3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11" xfId="0" applyFont="1" applyBorder="1"/>
    <xf numFmtId="0" fontId="5" fillId="2" borderId="3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2" fillId="2" borderId="3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2" fontId="1" fillId="0" borderId="2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vertical="center"/>
    </xf>
    <xf numFmtId="2" fontId="3" fillId="0" borderId="11" xfId="0" applyNumberFormat="1" applyFont="1" applyBorder="1"/>
    <xf numFmtId="0" fontId="1" fillId="0" borderId="1" xfId="0" applyFont="1" applyBorder="1" applyAlignment="1">
      <alignment horizontal="left" vertical="top" wrapText="1"/>
    </xf>
    <xf numFmtId="2" fontId="3" fillId="0" borderId="1" xfId="0" applyNumberFormat="1" applyFont="1" applyBorder="1"/>
    <xf numFmtId="2" fontId="1" fillId="0" borderId="11" xfId="0" applyNumberFormat="1" applyFont="1" applyBorder="1" applyAlignment="1">
      <alignment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wrapText="1"/>
    </xf>
    <xf numFmtId="0" fontId="1" fillId="0" borderId="19" xfId="0" applyFont="1" applyBorder="1"/>
    <xf numFmtId="0" fontId="1" fillId="0" borderId="1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/>
    </xf>
    <xf numFmtId="0" fontId="3" fillId="0" borderId="9" xfId="0" applyFont="1" applyBorder="1"/>
    <xf numFmtId="2" fontId="1" fillId="0" borderId="24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6" fillId="0" borderId="11" xfId="0" applyNumberFormat="1" applyFont="1" applyFill="1" applyBorder="1" applyAlignment="1">
      <alignment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wrapText="1"/>
    </xf>
    <xf numFmtId="2" fontId="1" fillId="0" borderId="26" xfId="0" applyNumberFormat="1" applyFont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2" fontId="6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2"/>
  <sheetViews>
    <sheetView tabSelected="1" zoomScale="85" zoomScaleNormal="85" workbookViewId="0">
      <selection activeCell="O14" sqref="O14"/>
    </sheetView>
  </sheetViews>
  <sheetFormatPr defaultRowHeight="15" x14ac:dyDescent="0.25"/>
  <cols>
    <col min="1" max="1" width="10" customWidth="1"/>
    <col min="2" max="2" width="72.85546875" customWidth="1"/>
    <col min="3" max="3" width="17.140625" customWidth="1"/>
    <col min="4" max="4" width="15" customWidth="1"/>
    <col min="5" max="5" width="16.85546875" customWidth="1"/>
    <col min="6" max="6" width="17.140625" customWidth="1"/>
    <col min="7" max="7" width="35.7109375" customWidth="1"/>
    <col min="8" max="8" width="17.140625" customWidth="1"/>
    <col min="9" max="9" width="15" customWidth="1"/>
    <col min="10" max="10" width="11.42578125" customWidth="1"/>
    <col min="11" max="12" width="20" customWidth="1"/>
    <col min="13" max="13" width="17.140625" customWidth="1"/>
  </cols>
  <sheetData>
    <row r="2" spans="1:13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9.5" thickBot="1" x14ac:dyDescent="0.3">
      <c r="A3" s="92" t="s">
        <v>0</v>
      </c>
      <c r="B3" s="94" t="s">
        <v>1</v>
      </c>
      <c r="C3" s="96" t="s">
        <v>5</v>
      </c>
      <c r="D3" s="97"/>
      <c r="E3" s="97"/>
      <c r="F3" s="98"/>
      <c r="G3" s="99" t="s">
        <v>9</v>
      </c>
      <c r="H3" s="100"/>
      <c r="I3" s="100"/>
      <c r="J3" s="100"/>
      <c r="K3" s="100"/>
      <c r="L3" s="101"/>
      <c r="M3" s="102"/>
    </row>
    <row r="4" spans="1:13" ht="19.5" thickBot="1" x14ac:dyDescent="0.3">
      <c r="A4" s="93"/>
      <c r="B4" s="95"/>
      <c r="C4" s="5" t="s">
        <v>6</v>
      </c>
      <c r="D4" s="6" t="s">
        <v>2</v>
      </c>
      <c r="E4" s="5" t="s">
        <v>3</v>
      </c>
      <c r="F4" s="6" t="s">
        <v>4</v>
      </c>
      <c r="G4" s="5" t="s">
        <v>13</v>
      </c>
      <c r="H4" s="32" t="s">
        <v>6</v>
      </c>
      <c r="I4" s="5" t="s">
        <v>2</v>
      </c>
      <c r="J4" s="6" t="s">
        <v>7</v>
      </c>
      <c r="K4" s="5" t="s">
        <v>15</v>
      </c>
      <c r="L4" s="32" t="s">
        <v>3</v>
      </c>
      <c r="M4" s="5" t="s">
        <v>4</v>
      </c>
    </row>
    <row r="5" spans="1:13" ht="44.25" customHeight="1" thickBot="1" x14ac:dyDescent="0.3">
      <c r="A5" s="12"/>
      <c r="B5" s="17" t="s">
        <v>41</v>
      </c>
      <c r="C5" s="8"/>
      <c r="D5" s="9"/>
      <c r="E5" s="8"/>
      <c r="F5" s="7"/>
      <c r="G5" s="14"/>
      <c r="H5" s="9"/>
      <c r="I5" s="8"/>
      <c r="J5" s="9"/>
      <c r="K5" s="8"/>
      <c r="L5" s="8"/>
      <c r="M5" s="8"/>
    </row>
    <row r="6" spans="1:13" ht="30" customHeight="1" thickBot="1" x14ac:dyDescent="0.3">
      <c r="A6" s="82">
        <v>1</v>
      </c>
      <c r="B6" s="83" t="s">
        <v>42</v>
      </c>
      <c r="C6" s="82"/>
      <c r="D6" s="84"/>
      <c r="E6" s="82"/>
      <c r="F6" s="85"/>
      <c r="G6" s="86"/>
      <c r="H6" s="84"/>
      <c r="I6" s="82"/>
      <c r="J6" s="84"/>
      <c r="K6" s="82"/>
      <c r="L6" s="82"/>
      <c r="M6" s="82"/>
    </row>
    <row r="7" spans="1:13" ht="19.5" customHeight="1" x14ac:dyDescent="0.3">
      <c r="A7" s="39">
        <v>1.01</v>
      </c>
      <c r="B7" s="49" t="s">
        <v>20</v>
      </c>
      <c r="C7" s="41" t="s">
        <v>8</v>
      </c>
      <c r="D7" s="81">
        <v>1500</v>
      </c>
      <c r="E7" s="68"/>
      <c r="F7" s="42"/>
      <c r="G7" s="79"/>
      <c r="H7" s="41"/>
      <c r="I7" s="40"/>
      <c r="J7" s="41"/>
      <c r="K7" s="80"/>
      <c r="L7" s="41"/>
      <c r="M7" s="41"/>
    </row>
    <row r="8" spans="1:13" ht="39.75" customHeight="1" x14ac:dyDescent="0.25">
      <c r="A8" s="87">
        <v>1.02</v>
      </c>
      <c r="B8" s="89" t="s">
        <v>52</v>
      </c>
      <c r="C8" s="88" t="s">
        <v>24</v>
      </c>
      <c r="D8" s="88">
        <v>70</v>
      </c>
      <c r="E8" s="90"/>
      <c r="F8" s="88"/>
      <c r="G8" s="88" t="s">
        <v>49</v>
      </c>
      <c r="H8" s="88" t="s">
        <v>24</v>
      </c>
      <c r="I8" s="55" t="s">
        <v>50</v>
      </c>
      <c r="J8" s="88">
        <v>1.2</v>
      </c>
      <c r="K8" s="55" t="s">
        <v>51</v>
      </c>
      <c r="L8" s="88"/>
      <c r="M8" s="88"/>
    </row>
    <row r="9" spans="1:13" ht="18.75" customHeight="1" x14ac:dyDescent="0.3">
      <c r="A9" s="39">
        <v>1.03</v>
      </c>
      <c r="B9" s="49" t="s">
        <v>44</v>
      </c>
      <c r="C9" s="41" t="s">
        <v>8</v>
      </c>
      <c r="D9" s="81">
        <v>1500</v>
      </c>
      <c r="E9" s="68"/>
      <c r="F9" s="42"/>
      <c r="G9" s="79"/>
      <c r="H9" s="41"/>
      <c r="I9" s="40"/>
      <c r="J9" s="41"/>
      <c r="K9" s="80"/>
      <c r="L9" s="41"/>
      <c r="M9" s="41"/>
    </row>
    <row r="10" spans="1:13" ht="18.75" customHeight="1" x14ac:dyDescent="0.3">
      <c r="A10" s="76">
        <v>1.04</v>
      </c>
      <c r="B10" s="10" t="s">
        <v>32</v>
      </c>
      <c r="C10" s="76" t="s">
        <v>33</v>
      </c>
      <c r="D10" s="13">
        <v>51</v>
      </c>
      <c r="E10" s="67"/>
      <c r="F10" s="38"/>
      <c r="G10" s="48"/>
      <c r="H10" s="78"/>
      <c r="I10" s="77"/>
      <c r="J10" s="78"/>
      <c r="K10" s="63"/>
      <c r="L10" s="78"/>
      <c r="M10" s="78"/>
    </row>
    <row r="11" spans="1:13" ht="18.75" customHeight="1" x14ac:dyDescent="0.3">
      <c r="A11" s="34">
        <v>1.05</v>
      </c>
      <c r="B11" s="10" t="s">
        <v>48</v>
      </c>
      <c r="C11" s="34" t="s">
        <v>33</v>
      </c>
      <c r="D11" s="13">
        <v>51</v>
      </c>
      <c r="E11" s="67"/>
      <c r="F11" s="38"/>
      <c r="G11" s="48"/>
      <c r="H11" s="47"/>
      <c r="I11" s="35"/>
      <c r="J11" s="47"/>
      <c r="K11" s="63"/>
      <c r="L11" s="47"/>
      <c r="M11" s="47"/>
    </row>
    <row r="12" spans="1:13" ht="18.75" customHeight="1" x14ac:dyDescent="0.3">
      <c r="A12" s="50">
        <v>1.06</v>
      </c>
      <c r="B12" s="10" t="s">
        <v>34</v>
      </c>
      <c r="C12" s="52" t="s">
        <v>8</v>
      </c>
      <c r="D12" s="51">
        <v>12</v>
      </c>
      <c r="E12" s="67"/>
      <c r="F12" s="38"/>
      <c r="G12" s="48"/>
      <c r="H12" s="52"/>
      <c r="I12" s="51"/>
      <c r="J12" s="52"/>
      <c r="K12" s="63"/>
      <c r="L12" s="52"/>
      <c r="M12" s="52"/>
    </row>
    <row r="13" spans="1:13" ht="18.75" customHeight="1" x14ac:dyDescent="0.3">
      <c r="A13" s="39">
        <v>1.07</v>
      </c>
      <c r="B13" s="49" t="s">
        <v>47</v>
      </c>
      <c r="C13" s="41" t="s">
        <v>24</v>
      </c>
      <c r="D13" s="40">
        <v>936</v>
      </c>
      <c r="E13" s="68"/>
      <c r="F13" s="42"/>
      <c r="G13" s="52" t="s">
        <v>35</v>
      </c>
      <c r="H13" s="51" t="s">
        <v>8</v>
      </c>
      <c r="I13" s="52">
        <f>D13</f>
        <v>936</v>
      </c>
      <c r="J13" s="51">
        <v>1.2</v>
      </c>
      <c r="K13" s="52">
        <f>I13*J13</f>
        <v>1123.2</v>
      </c>
      <c r="L13" s="41"/>
      <c r="M13" s="41"/>
    </row>
    <row r="14" spans="1:13" ht="45.75" customHeight="1" x14ac:dyDescent="0.25">
      <c r="A14" s="34">
        <v>1.08</v>
      </c>
      <c r="B14" s="54" t="s">
        <v>30</v>
      </c>
      <c r="C14" s="34" t="s">
        <v>8</v>
      </c>
      <c r="D14" s="72" t="s">
        <v>36</v>
      </c>
      <c r="E14" s="69"/>
      <c r="F14" s="53"/>
      <c r="G14" s="47" t="s">
        <v>31</v>
      </c>
      <c r="H14" s="47" t="s">
        <v>8</v>
      </c>
      <c r="I14" s="72" t="s">
        <v>36</v>
      </c>
      <c r="J14" s="47">
        <v>1.2</v>
      </c>
      <c r="K14" s="55" t="s">
        <v>37</v>
      </c>
      <c r="L14" s="41"/>
      <c r="M14" s="41"/>
    </row>
    <row r="15" spans="1:13" ht="22.5" customHeight="1" x14ac:dyDescent="0.3">
      <c r="A15" s="34">
        <v>1.0900000000000001</v>
      </c>
      <c r="B15" s="36" t="s">
        <v>21</v>
      </c>
      <c r="C15" s="34" t="s">
        <v>22</v>
      </c>
      <c r="D15" s="13">
        <f>82*2</f>
        <v>164</v>
      </c>
      <c r="E15" s="46"/>
      <c r="F15" s="38"/>
      <c r="G15" s="48"/>
      <c r="H15" s="47"/>
      <c r="I15" s="35"/>
      <c r="J15" s="47"/>
      <c r="K15" s="63"/>
      <c r="L15" s="47"/>
      <c r="M15" s="47"/>
    </row>
    <row r="16" spans="1:13" ht="18.75" customHeight="1" x14ac:dyDescent="0.3">
      <c r="A16" s="34">
        <v>1.1000000000000001</v>
      </c>
      <c r="B16" s="44" t="s">
        <v>27</v>
      </c>
      <c r="C16" s="34" t="s">
        <v>8</v>
      </c>
      <c r="D16" s="13">
        <v>60.8</v>
      </c>
      <c r="E16" s="70"/>
      <c r="F16" s="45"/>
      <c r="G16" s="47" t="s">
        <v>25</v>
      </c>
      <c r="H16" s="47" t="s">
        <v>8</v>
      </c>
      <c r="I16" s="35">
        <f>D16</f>
        <v>60.8</v>
      </c>
      <c r="J16" s="47">
        <v>1.2</v>
      </c>
      <c r="K16" s="63">
        <f>I16*J16</f>
        <v>72.959999999999994</v>
      </c>
      <c r="L16" s="47"/>
      <c r="M16" s="47"/>
    </row>
    <row r="17" spans="1:13" ht="18.75" customHeight="1" x14ac:dyDescent="0.3">
      <c r="A17" s="73">
        <v>1.1100000000000001</v>
      </c>
      <c r="B17" s="44" t="s">
        <v>26</v>
      </c>
      <c r="C17" s="73" t="s">
        <v>22</v>
      </c>
      <c r="D17" s="13">
        <f>D15</f>
        <v>164</v>
      </c>
      <c r="E17" s="43"/>
      <c r="F17" s="45"/>
      <c r="G17" s="75"/>
      <c r="H17" s="75"/>
      <c r="I17" s="74"/>
      <c r="J17" s="75"/>
      <c r="K17" s="63"/>
      <c r="L17" s="75"/>
      <c r="M17" s="75"/>
    </row>
    <row r="18" spans="1:13" ht="18.75" customHeight="1" x14ac:dyDescent="0.3">
      <c r="A18" s="34">
        <v>1.1200000000000001</v>
      </c>
      <c r="B18" s="44" t="s">
        <v>45</v>
      </c>
      <c r="C18" s="34" t="s">
        <v>22</v>
      </c>
      <c r="D18" s="13">
        <v>394</v>
      </c>
      <c r="E18" s="43"/>
      <c r="F18" s="45"/>
      <c r="G18" s="75" t="s">
        <v>46</v>
      </c>
      <c r="H18" s="74" t="s">
        <v>8</v>
      </c>
      <c r="I18" s="75">
        <f>D18</f>
        <v>394</v>
      </c>
      <c r="J18" s="74">
        <v>1.2</v>
      </c>
      <c r="K18" s="75">
        <f>I18*J18</f>
        <v>472.79999999999995</v>
      </c>
      <c r="L18" s="47"/>
      <c r="M18" s="47"/>
    </row>
    <row r="19" spans="1:13" ht="18.75" customHeight="1" x14ac:dyDescent="0.3">
      <c r="A19" s="103">
        <v>1.1299999999999999</v>
      </c>
      <c r="B19" s="104" t="s">
        <v>38</v>
      </c>
      <c r="C19" s="103" t="s">
        <v>16</v>
      </c>
      <c r="D19" s="105">
        <f>I19+I21+I20</f>
        <v>21982.730000000003</v>
      </c>
      <c r="E19" s="106"/>
      <c r="F19" s="91"/>
      <c r="G19" s="15" t="s">
        <v>28</v>
      </c>
      <c r="H19" s="47" t="s">
        <v>14</v>
      </c>
      <c r="I19" s="35">
        <v>16363.75</v>
      </c>
      <c r="J19" s="47">
        <v>1.1499999999999999</v>
      </c>
      <c r="K19" s="63">
        <f>I19*J19</f>
        <v>18818.3125</v>
      </c>
      <c r="L19" s="37"/>
      <c r="M19" s="37"/>
    </row>
    <row r="20" spans="1:13" ht="18.75" customHeight="1" x14ac:dyDescent="0.3">
      <c r="A20" s="103"/>
      <c r="B20" s="104"/>
      <c r="C20" s="103"/>
      <c r="D20" s="105"/>
      <c r="E20" s="106"/>
      <c r="F20" s="91"/>
      <c r="G20" s="15" t="s">
        <v>39</v>
      </c>
      <c r="H20" s="66" t="s">
        <v>14</v>
      </c>
      <c r="I20" s="65">
        <v>3997.08</v>
      </c>
      <c r="J20" s="66">
        <v>1.1499999999999999</v>
      </c>
      <c r="K20" s="63">
        <f>I20*J20</f>
        <v>4596.6419999999998</v>
      </c>
      <c r="L20" s="37"/>
      <c r="M20" s="37"/>
    </row>
    <row r="21" spans="1:13" ht="18.75" customHeight="1" x14ac:dyDescent="0.3">
      <c r="A21" s="103"/>
      <c r="B21" s="104"/>
      <c r="C21" s="103"/>
      <c r="D21" s="91"/>
      <c r="E21" s="103"/>
      <c r="F21" s="91"/>
      <c r="G21" s="15" t="s">
        <v>29</v>
      </c>
      <c r="H21" s="47" t="s">
        <v>14</v>
      </c>
      <c r="I21" s="35">
        <v>1621.9</v>
      </c>
      <c r="J21" s="47">
        <v>1.1499999999999999</v>
      </c>
      <c r="K21" s="63">
        <f t="shared" ref="K21" si="0">I21*J21</f>
        <v>1865.1849999999999</v>
      </c>
      <c r="L21" s="37"/>
      <c r="M21" s="37"/>
    </row>
    <row r="22" spans="1:13" ht="18.75" customHeight="1" x14ac:dyDescent="0.3">
      <c r="A22" s="34">
        <v>1.1399999999999999</v>
      </c>
      <c r="B22" s="10" t="s">
        <v>40</v>
      </c>
      <c r="C22" s="34" t="s">
        <v>24</v>
      </c>
      <c r="D22" s="13">
        <v>41</v>
      </c>
      <c r="E22" s="43"/>
      <c r="F22" s="45"/>
      <c r="G22" s="47"/>
      <c r="H22" s="47"/>
      <c r="I22" s="35"/>
      <c r="J22" s="47"/>
      <c r="K22" s="63"/>
      <c r="L22" s="34"/>
      <c r="M22" s="34"/>
    </row>
    <row r="23" spans="1:13" ht="18.75" customHeight="1" x14ac:dyDescent="0.3">
      <c r="A23" s="34">
        <v>1.1499999999999999</v>
      </c>
      <c r="B23" s="10" t="s">
        <v>43</v>
      </c>
      <c r="C23" s="34" t="s">
        <v>8</v>
      </c>
      <c r="D23" s="13">
        <v>148</v>
      </c>
      <c r="E23" s="71"/>
      <c r="F23" s="38"/>
      <c r="G23" s="47" t="s">
        <v>23</v>
      </c>
      <c r="H23" s="47" t="s">
        <v>8</v>
      </c>
      <c r="I23" s="35">
        <f>D23</f>
        <v>148</v>
      </c>
      <c r="J23" s="47">
        <v>1.05</v>
      </c>
      <c r="K23" s="63">
        <f>I23*J23</f>
        <v>155.4</v>
      </c>
      <c r="L23" s="11"/>
      <c r="M23" s="11"/>
    </row>
    <row r="24" spans="1:13" ht="18.75" customHeight="1" thickBot="1" x14ac:dyDescent="0.35">
      <c r="A24" s="33">
        <v>1.1599999999999999</v>
      </c>
      <c r="B24" s="56" t="s">
        <v>26</v>
      </c>
      <c r="C24" s="33" t="s">
        <v>24</v>
      </c>
      <c r="D24" s="57">
        <f>D22</f>
        <v>41</v>
      </c>
      <c r="E24" s="58"/>
      <c r="F24" s="59"/>
      <c r="G24" s="60"/>
      <c r="H24" s="61"/>
      <c r="I24" s="57"/>
      <c r="J24" s="61"/>
      <c r="K24" s="64"/>
      <c r="L24" s="62"/>
      <c r="M24" s="62"/>
    </row>
    <row r="25" spans="1:13" ht="19.5" thickBot="1" x14ac:dyDescent="0.35">
      <c r="A25" s="28"/>
      <c r="B25" s="29"/>
      <c r="C25" s="28"/>
      <c r="D25" s="30"/>
      <c r="E25" s="31"/>
      <c r="F25" s="31"/>
      <c r="G25" s="24"/>
      <c r="H25" s="24"/>
      <c r="I25" s="24"/>
      <c r="J25" s="24"/>
      <c r="K25" s="24"/>
    </row>
    <row r="26" spans="1:13" ht="19.5" thickBot="1" x14ac:dyDescent="0.3">
      <c r="A26" s="26"/>
      <c r="B26" s="27"/>
      <c r="C26" s="110" t="s">
        <v>10</v>
      </c>
      <c r="D26" s="111"/>
      <c r="E26" s="111"/>
      <c r="F26" s="2"/>
    </row>
    <row r="27" spans="1:13" ht="23.25" thickBot="1" x14ac:dyDescent="0.3">
      <c r="A27" s="19"/>
      <c r="B27" s="20"/>
      <c r="C27" s="26"/>
      <c r="D27" s="26"/>
      <c r="E27" s="26"/>
      <c r="F27" s="21"/>
    </row>
    <row r="28" spans="1:13" ht="19.5" thickBot="1" x14ac:dyDescent="0.35">
      <c r="A28" s="3"/>
      <c r="B28" s="112" t="s">
        <v>12</v>
      </c>
      <c r="C28" s="113"/>
      <c r="D28" s="26"/>
      <c r="E28" s="26"/>
      <c r="F28" s="25"/>
    </row>
    <row r="29" spans="1:13" ht="19.5" thickBot="1" x14ac:dyDescent="0.3">
      <c r="A29" s="23">
        <v>1</v>
      </c>
      <c r="B29" s="114" t="s">
        <v>11</v>
      </c>
      <c r="C29" s="115"/>
      <c r="D29" s="26"/>
      <c r="E29" s="18"/>
      <c r="F29" s="22"/>
    </row>
    <row r="30" spans="1:13" ht="19.5" thickBot="1" x14ac:dyDescent="0.35">
      <c r="A30" s="16">
        <v>2</v>
      </c>
      <c r="B30" s="116" t="s">
        <v>17</v>
      </c>
      <c r="C30" s="117"/>
      <c r="D30" s="26"/>
      <c r="E30" s="18"/>
      <c r="F30" s="22"/>
    </row>
    <row r="31" spans="1:13" ht="18.75" x14ac:dyDescent="0.3">
      <c r="A31" s="16">
        <v>3</v>
      </c>
      <c r="B31" s="118" t="s">
        <v>18</v>
      </c>
      <c r="C31" s="119"/>
      <c r="D31" s="120"/>
      <c r="E31" s="120"/>
      <c r="F31" s="107"/>
    </row>
    <row r="32" spans="1:13" ht="18.75" x14ac:dyDescent="0.3">
      <c r="A32" s="4">
        <v>4</v>
      </c>
      <c r="B32" s="108" t="s">
        <v>19</v>
      </c>
      <c r="C32" s="109"/>
      <c r="D32" s="120"/>
      <c r="E32" s="120"/>
      <c r="F32" s="107"/>
    </row>
  </sheetData>
  <mergeCells count="19">
    <mergeCell ref="F31:F32"/>
    <mergeCell ref="B32:C32"/>
    <mergeCell ref="C26:E26"/>
    <mergeCell ref="B28:C28"/>
    <mergeCell ref="B29:C29"/>
    <mergeCell ref="B30:C30"/>
    <mergeCell ref="B31:C31"/>
    <mergeCell ref="D31:D32"/>
    <mergeCell ref="E31:E32"/>
    <mergeCell ref="F19:F21"/>
    <mergeCell ref="A3:A4"/>
    <mergeCell ref="B3:B4"/>
    <mergeCell ref="C3:F3"/>
    <mergeCell ref="G3:M3"/>
    <mergeCell ref="A19:A21"/>
    <mergeCell ref="B19:B21"/>
    <mergeCell ref="C19:C21"/>
    <mergeCell ref="D19:D21"/>
    <mergeCell ref="E19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Roks</dc:creator>
  <cp:lastModifiedBy>Roman Melen</cp:lastModifiedBy>
  <cp:lastPrinted>2024-07-29T13:10:58Z</cp:lastPrinted>
  <dcterms:created xsi:type="dcterms:W3CDTF">2024-04-15T05:26:27Z</dcterms:created>
  <dcterms:modified xsi:type="dcterms:W3CDTF">2026-06-25T09:39:51Z</dcterms:modified>
</cp:coreProperties>
</file>