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Опалення\"/>
    </mc:Choice>
  </mc:AlternateContent>
  <xr:revisionPtr revIDLastSave="0" documentId="13_ncr:1_{98840945-F603-4B08-9FE6-664DEED438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1" i="1" l="1"/>
  <c r="L179" i="1"/>
  <c r="L174" i="1"/>
  <c r="G174" i="1"/>
  <c r="L173" i="1"/>
  <c r="G173" i="1"/>
  <c r="L172" i="1"/>
  <c r="G172" i="1"/>
  <c r="L171" i="1"/>
  <c r="L170" i="1"/>
  <c r="G170" i="1"/>
  <c r="L169" i="1"/>
  <c r="G169" i="1"/>
  <c r="L168" i="1"/>
  <c r="G168" i="1"/>
  <c r="L167" i="1"/>
  <c r="G167" i="1"/>
  <c r="L166" i="1"/>
  <c r="L165" i="1"/>
  <c r="L164" i="1"/>
  <c r="G164" i="1"/>
  <c r="L163" i="1"/>
  <c r="G163" i="1"/>
  <c r="L162" i="1"/>
  <c r="G162" i="1"/>
  <c r="L161" i="1"/>
  <c r="G161" i="1"/>
  <c r="L160" i="1"/>
  <c r="G160" i="1"/>
  <c r="L159" i="1"/>
  <c r="G159" i="1"/>
  <c r="L158" i="1"/>
  <c r="G158" i="1"/>
  <c r="L157" i="1"/>
  <c r="G157" i="1"/>
  <c r="L156" i="1"/>
  <c r="G156" i="1"/>
  <c r="L155" i="1"/>
  <c r="L154" i="1"/>
  <c r="G154" i="1"/>
  <c r="L153" i="1"/>
  <c r="L152" i="1"/>
  <c r="L151" i="1"/>
  <c r="L150" i="1"/>
  <c r="L149" i="1"/>
  <c r="G149" i="1"/>
  <c r="L148" i="1"/>
  <c r="G148" i="1"/>
  <c r="L145" i="1"/>
  <c r="G145" i="1"/>
  <c r="L144" i="1"/>
  <c r="G144" i="1"/>
  <c r="L143" i="1"/>
  <c r="L142" i="1"/>
  <c r="G142" i="1"/>
  <c r="L141" i="1"/>
  <c r="G141" i="1"/>
  <c r="L140" i="1"/>
  <c r="G140" i="1"/>
  <c r="L139" i="1"/>
  <c r="G139" i="1"/>
  <c r="L138" i="1"/>
  <c r="G138" i="1"/>
  <c r="L137" i="1"/>
  <c r="L136" i="1"/>
  <c r="L135" i="1"/>
  <c r="G135" i="1"/>
  <c r="L134" i="1"/>
  <c r="G134" i="1"/>
  <c r="L133" i="1"/>
  <c r="G133" i="1"/>
  <c r="L132" i="1"/>
  <c r="G132" i="1"/>
  <c r="L131" i="1"/>
  <c r="G131" i="1"/>
  <c r="L130" i="1"/>
  <c r="L129" i="1"/>
  <c r="L128" i="1"/>
  <c r="L127" i="1"/>
  <c r="L126" i="1"/>
  <c r="G126" i="1"/>
  <c r="L125" i="1"/>
  <c r="G125" i="1"/>
  <c r="L124" i="1"/>
  <c r="G124" i="1"/>
  <c r="L123" i="1"/>
  <c r="L122" i="1"/>
  <c r="L121" i="1"/>
  <c r="G121" i="1"/>
  <c r="L120" i="1"/>
  <c r="L119" i="1"/>
  <c r="L118" i="1"/>
  <c r="L117" i="1"/>
  <c r="G117" i="1"/>
  <c r="L116" i="1"/>
  <c r="L115" i="1"/>
  <c r="L114" i="1"/>
  <c r="L113" i="1"/>
  <c r="G113" i="1"/>
  <c r="L112" i="1"/>
  <c r="G112" i="1"/>
  <c r="L109" i="1"/>
  <c r="G109" i="1"/>
  <c r="L108" i="1"/>
  <c r="G108" i="1"/>
  <c r="L107" i="1"/>
  <c r="L106" i="1"/>
  <c r="G106" i="1"/>
  <c r="L105" i="1"/>
  <c r="G105" i="1"/>
  <c r="L104" i="1"/>
  <c r="G104" i="1"/>
  <c r="L103" i="1"/>
  <c r="G103" i="1"/>
  <c r="L102" i="1"/>
  <c r="G102" i="1"/>
  <c r="L101" i="1"/>
  <c r="L100" i="1"/>
  <c r="L99" i="1"/>
  <c r="G99" i="1"/>
  <c r="L98" i="1"/>
  <c r="G98" i="1"/>
  <c r="L97" i="1"/>
  <c r="G97" i="1"/>
  <c r="L96" i="1"/>
  <c r="G96" i="1"/>
  <c r="L95" i="1"/>
  <c r="G95" i="1"/>
  <c r="L94" i="1"/>
  <c r="L93" i="1"/>
  <c r="L92" i="1"/>
  <c r="L91" i="1"/>
  <c r="L90" i="1"/>
  <c r="G90" i="1"/>
  <c r="L89" i="1"/>
  <c r="G89" i="1"/>
  <c r="L88" i="1"/>
  <c r="G88" i="1"/>
  <c r="L87" i="1"/>
  <c r="L86" i="1"/>
  <c r="L85" i="1"/>
  <c r="L84" i="1"/>
  <c r="L83" i="1"/>
  <c r="G83" i="1"/>
  <c r="L80" i="1"/>
  <c r="L79" i="1"/>
  <c r="G79" i="1"/>
  <c r="L78" i="1"/>
  <c r="G78" i="1"/>
  <c r="L77" i="1"/>
  <c r="L76" i="1"/>
  <c r="G76" i="1"/>
  <c r="L75" i="1"/>
  <c r="G75" i="1"/>
  <c r="L74" i="1"/>
  <c r="G74" i="1"/>
  <c r="L73" i="1"/>
  <c r="L72" i="1"/>
  <c r="L71" i="1"/>
  <c r="G71" i="1"/>
  <c r="L70" i="1"/>
  <c r="G70" i="1"/>
  <c r="L69" i="1"/>
  <c r="G69" i="1"/>
  <c r="L68" i="1"/>
  <c r="L67" i="1"/>
  <c r="L66" i="1"/>
  <c r="G66" i="1"/>
  <c r="L65" i="1"/>
  <c r="L64" i="1"/>
  <c r="G64" i="1"/>
  <c r="L63" i="1"/>
  <c r="G63" i="1"/>
  <c r="L62" i="1"/>
  <c r="L61" i="1"/>
  <c r="G61" i="1"/>
  <c r="L60" i="1"/>
  <c r="L59" i="1"/>
  <c r="L58" i="1"/>
  <c r="L57" i="1"/>
  <c r="G57" i="1"/>
  <c r="L56" i="1"/>
  <c r="L55" i="1"/>
  <c r="G55" i="1"/>
  <c r="L52" i="1"/>
  <c r="L51" i="1"/>
  <c r="G51" i="1"/>
  <c r="L50" i="1"/>
  <c r="G50" i="1"/>
  <c r="L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L41" i="1"/>
  <c r="G41" i="1"/>
  <c r="L40" i="1"/>
  <c r="L39" i="1"/>
  <c r="L38" i="1"/>
  <c r="G38" i="1"/>
  <c r="L37" i="1"/>
  <c r="L36" i="1"/>
  <c r="G36" i="1"/>
  <c r="L35" i="1"/>
  <c r="G35" i="1"/>
  <c r="L34" i="1"/>
  <c r="G34" i="1"/>
  <c r="L33" i="1"/>
  <c r="G33" i="1"/>
  <c r="L32" i="1"/>
  <c r="L31" i="1"/>
  <c r="G31" i="1"/>
  <c r="L30" i="1"/>
  <c r="L29" i="1"/>
  <c r="L28" i="1"/>
  <c r="L27" i="1"/>
  <c r="L26" i="1"/>
  <c r="G26" i="1"/>
  <c r="L25" i="1"/>
  <c r="G25" i="1"/>
  <c r="L24" i="1"/>
  <c r="L23" i="1"/>
  <c r="G23" i="1"/>
  <c r="L22" i="1"/>
  <c r="G22" i="1"/>
  <c r="L21" i="1"/>
  <c r="L20" i="1"/>
  <c r="L19" i="1"/>
  <c r="L18" i="1"/>
  <c r="L17" i="1"/>
  <c r="L16" i="1"/>
  <c r="G16" i="1"/>
  <c r="G175" i="1" l="1"/>
  <c r="L175" i="1"/>
  <c r="G146" i="1"/>
  <c r="L146" i="1"/>
  <c r="L110" i="1"/>
  <c r="G81" i="1"/>
  <c r="L81" i="1"/>
  <c r="G53" i="1"/>
  <c r="L53" i="1"/>
  <c r="G110" i="1"/>
  <c r="G176" i="1" l="1"/>
  <c r="L176" i="1"/>
  <c r="L177" i="1" l="1"/>
  <c r="L182" i="1" s="1"/>
  <c r="L184" i="1" s="1"/>
  <c r="H186" i="1" s="1"/>
</calcChain>
</file>

<file path=xl/sharedStrings.xml><?xml version="1.0" encoding="utf-8"?>
<sst xmlns="http://schemas.openxmlformats.org/spreadsheetml/2006/main" count="688" uniqueCount="172">
  <si>
    <t xml:space="preserve">ЄДРПОУ ______________
Р/р UA____________________________________в ПАТ "_____________ МФО __________________
Юр.адреса : _____________________________________________________________
e-mail: ____________________________                                                  Тел. моб._____________________
</t>
  </si>
  <si>
    <t>Додаток №1 до Договору №______________________від __.__.2025</t>
  </si>
  <si>
    <t>ДОГОВІРНА ЦІНА</t>
  </si>
  <si>
    <t>Будівельні роботи по інженерним мережам опалення ОВіК (номерний фонд,місця загального користування,приміщення СПП,кафе та технічні приміщення ) по готелю в вісях 1-20/А-В з відм. -3,400 до + 9,000.</t>
  </si>
  <si>
    <t>Об'єкт:"Нове будівництво житлового будинку з вбудованими громадськими приміщеннями побутового обслуговування та харчування в смт Ворохта, вул. Говерлянська»</t>
  </si>
  <si>
    <t>Креслення: Видані ТОВ "МЕРГЕЛЬ ТРЕЙД". 25052023-УЛІС-Р-ОВ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</si>
  <si>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</si>
  <si>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</si>
  <si>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</si>
  <si>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</si>
  <si>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</si>
  <si>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</si>
  <si>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</si>
  <si>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</si>
  <si>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влаштуванню опалення ОВіК житлова частина по  готелю (система Т1.1, Т2.1) в вісях 1-20/А з відм. - 0,100 до + 9,000.</t>
  </si>
  <si>
    <t>Р.5.50.2.5</t>
  </si>
  <si>
    <t xml:space="preserve">Монтаж радіаторів </t>
  </si>
  <si>
    <t>шт</t>
  </si>
  <si>
    <t>Сталевий радіатор "Romstal"  з правим нижнім підключенням комплектно з перехідниками,заглушками та повітровипусками "Маєвського", з вбудованим термостатичним вентелем Danfoss 013G0373,висотою 900мм,з кріпленням до стіни 33V 900x400</t>
  </si>
  <si>
    <t>Фарбування радіаторів</t>
  </si>
  <si>
    <t>ком</t>
  </si>
  <si>
    <t>Сталевий радіатор "Romstal"  з правим нижнім підключенням комплектно з перехідниками,заглушками та повітровипусками "Маєвського", з вбудованим термостатичним вентелем Danfoss 013G0373,висотою 900мм,з кріпленням до стіни 33V 900x500</t>
  </si>
  <si>
    <t>Сталевий радіатор "Romstal"  з правим нижнім підключенням комплектно з перехідниками,заглушками та повітровипусками "Маєвського", з вбудованим термостатичним вентелем Danfoss 013G0373,висотою 900мм,з кріпленням до стіни 33V 900x600</t>
  </si>
  <si>
    <t>Сталевий радіатор "Romstal"  з правим нижнім підключенням комплектно з перехідниками,заглушками та повітровипусками "Маєвського", з вбудованим термостатичним вентелем Danfoss 013G0373,висотою 900мм,з кріпленням до стіни 33V 900x700</t>
  </si>
  <si>
    <t xml:space="preserve">Алюмінієвий радіатор "Fondital" з боковим підключенням комплектно з перехідниками, заглушками та повітровипускними "Маєвсього",міжосьовою відстанню 900мм з кріпленням до стіни  S 900, 7 секцій </t>
  </si>
  <si>
    <t>Монтаж клапану терморегулятора</t>
  </si>
  <si>
    <t>компл</t>
  </si>
  <si>
    <t>Клапан терморегулятора прямий з автоматичною стабілізацією перепаду тиску теплоносія з елементом термостатичним AERO "Danfoss" RA-DV П AERO DN15 013G7714+AERO</t>
  </si>
  <si>
    <t>Монтаж запірного клапану</t>
  </si>
  <si>
    <t>Запірний клапан прямий з можливістю приєднання дренажного крану DN15 "Danfoss" RLV П, DN15 003L0144</t>
  </si>
  <si>
    <t>Н-подібний запірний клапан прямий з функцією автоматичного регулювання перепаду тиску "Danfoss" RLV-KDV П,DN15 013G7870</t>
  </si>
  <si>
    <t>Монтаж термостатичного елементу</t>
  </si>
  <si>
    <t>Елемент термостатичний для монтажу на клапан термостатичний на радіаторі "Romstal" "danfoss" Danfoss AERO 015G4594</t>
  </si>
  <si>
    <t>Монтаж кранів кульових</t>
  </si>
  <si>
    <t>Кран кульовий муфтовий PN16 Tmax= 95 градC,DN15</t>
  </si>
  <si>
    <t>Кран кульовий муфтовий PN16 Tmax= 95 градC,DN20</t>
  </si>
  <si>
    <t>Кран кульовий муфтовий PN16 Tmax= 95 градC,DN40</t>
  </si>
  <si>
    <t>Кран зливний з дренажним штутцером PN16 Tmax=95 град,DN15</t>
  </si>
  <si>
    <t>Автоматичний повітровипускник зі зворотнім клапаном PN16 Tmax=95 градC,DN15</t>
  </si>
  <si>
    <t>Влаштування трубопроводів діаметром до 20мм</t>
  </si>
  <si>
    <t>м.п.</t>
  </si>
  <si>
    <t>Труба для систем опалення багатошарова поліетиленова з антидифузійним захистом "Kan-therm" "Kan-therm Press PE-Xc" д-16х2,2 (2529199001)</t>
  </si>
  <si>
    <t>Труба для систем опалення багатошарова поліетиленова з антидифузійним захистом "Kan-therm" "Kan-therm Press PE-Xc" д-20х2,8 (2529199002)</t>
  </si>
  <si>
    <t>Влаштування трубопроводів діаметром до 25 мм</t>
  </si>
  <si>
    <t>Труба для систем опалення багатошарова поліетиленова з антидифузійним захистом "Kan-therm" "Kan-therm Press PE-Xc" д-25х2,5 (2529334007)</t>
  </si>
  <si>
    <t>Влаштування трубопроводів діаметром до 32 мм</t>
  </si>
  <si>
    <t>Труба для систем опалення багатошарова поліетиленова з антидифузійним захистом "Kan-therm" "Kan-therm Press PE-Xc" д-32х3,0 (2529334009)</t>
  </si>
  <si>
    <t>Влаштування трубопроводів діаметром до 40 мм</t>
  </si>
  <si>
    <t>Труба для систем опалення багатошарова поліетиленова з антидифузійним захистом "Kan-therm" "Kan-therm Press PE-Xc" д-40х3,5 (1029196119)</t>
  </si>
  <si>
    <t>Труба сталева водогазопровідна неоцинкована ДСТУ 8936:2019 д-15</t>
  </si>
  <si>
    <t>Труба сталева водогазопровідна неоцинкована ДСТУ 8936:2019 д-20</t>
  </si>
  <si>
    <t>Труба сталева водогазопровідна неоцинкована ДСТУ 8936:2019 д-40</t>
  </si>
  <si>
    <t>Фітинг для труби Kan-therm Press PE-Xc(трійники переходи,з'єднання)</t>
  </si>
  <si>
    <t>Фітинг для труби сталевої водогазопровідної (трійники переходи,з'єднання)</t>
  </si>
  <si>
    <t xml:space="preserve">Влаштування ізоляції </t>
  </si>
  <si>
    <t>Ізоляція теплова для трубопроводів товщиною 6мм для труби 16х2,2 "Tubex"</t>
  </si>
  <si>
    <t>Ізоляція теплова для трубопроводів товщиною 6мм для труби 20х2,8 "Tubex"</t>
  </si>
  <si>
    <t>Ізоляція теплова для трубопроводів товщиною 6мм для труби 25х2,5 "Tubex"</t>
  </si>
  <si>
    <t>Ізоляція теплова для трубопроводів товщиною 6мм для труби 32х3,0 "Tubex"</t>
  </si>
  <si>
    <t>Ізоляція теплова для трубопроводів товщиною 6мм для труби 40х3,5 "Tubex"</t>
  </si>
  <si>
    <t>Ізоляція теплова для трубопроводів каучукова"K-flex" для труби 15 товщиною 9 мм (K-flex ST 09x22)</t>
  </si>
  <si>
    <t>Ізоляція теплова для трубопроводів каучукова"K-flex" для труби 20 товщиною 9 мм (K-flex ST 09x28)</t>
  </si>
  <si>
    <t>Ізоляція теплова для трубопроводів каучукова"K-flex" для труби 40 товщиною 9 мм (K-flex ST 19x48)</t>
  </si>
  <si>
    <t>Клей стрічка самоклеюча,очисник для труб</t>
  </si>
  <si>
    <t>компл.</t>
  </si>
  <si>
    <t>Грунтування поверхні</t>
  </si>
  <si>
    <t>кг</t>
  </si>
  <si>
    <t>Грунтівка ТУ У 20.3-2970014029-002:2018</t>
  </si>
  <si>
    <t xml:space="preserve">Фарбування поверхні </t>
  </si>
  <si>
    <t>Фарба олійна ТУ У 20.3-2970014029-005:2018</t>
  </si>
  <si>
    <t>Кріплення трубопроводів та обладнення</t>
  </si>
  <si>
    <t>Разом по розділу</t>
  </si>
  <si>
    <t>Комплекс робіт по влаштуванню мережі ОВіК по  готелю (приміщення загального користування ) Система Т1.2,Т2.2 в вісях 1-20/А з відм. - 3,400 до + 9,000.</t>
  </si>
  <si>
    <t xml:space="preserve">Влаштування повітряної завіси </t>
  </si>
  <si>
    <t>Завіса повітряна з датчиком відкриття дверей "VTS" VTS WING C150 EC У4</t>
  </si>
  <si>
    <t>Завіса повітряна з датчиком відкриття дверей "VTS" VTS WING C200 EC У2</t>
  </si>
  <si>
    <t>Сталевий панельний радіатор з првим нижнім підключенням комплектно з перехідниками,заглушками та повітровисником "Маєвського" з вбудованим термостатичним вентилем Danfoss 013G0373,висотою 500мм з кріпленням до стіни :"Romstal" 11V 500х600</t>
  </si>
  <si>
    <t>Сталевий панельний радіатор з првим нижнім підключенням комплектно з перехідниками,заглушками та повітровисником "Маєвського" з вбудованим термостатичним вентилем Danfoss 013G0373,висотою 500мм з кріпленням до стіни :"Romstal" 22V 500х800</t>
  </si>
  <si>
    <t>Сталевий панельний радіатор з првим нижнім підключенням комплектно з перехідниками,заглушками та повітровисником "Маєвського" з вбудованим термостатичним вентилем Danfoss 013G0373,висотою 500мм з кріпленням до стіни :"Romstal" 33К 500х1000</t>
  </si>
  <si>
    <t>Сталевий панельний радіатор з првим нижнім підключенням комплектно з перехідниками,заглушками та повітровисником "Маєвського" з вбудованим термостатичним вентилем Danfoss 013G0373,висотою 500мм з кріпленням до стіни :"Romstal" 33К 500х1400</t>
  </si>
  <si>
    <t>Монтаж клапанів</t>
  </si>
  <si>
    <t>Клапан терморегулятора з попереднім налаштуванням прямий "Danfoss" RA-N П DN15,013G0014</t>
  </si>
  <si>
    <t>Н-подібний запірний клапан прямий у "Danfoss" RLV-K П, 003L0280</t>
  </si>
  <si>
    <t>Елемент термостатичний для монтажу на клапан термостатичний RA-N П з захистом "Danfoss" Danfoss Aero 015G4540</t>
  </si>
  <si>
    <t>Елемент термостатичний для монтажу на клапан термостатичний на радіаторі "Romstal" з захистом "Danfoss" Danfoss Aero 015G4540</t>
  </si>
  <si>
    <t xml:space="preserve">Монтаж кульових кранів </t>
  </si>
  <si>
    <t>Кран кульовий муфтовий PN16 Tmax=95град C ,DN15</t>
  </si>
  <si>
    <t/>
  </si>
  <si>
    <t>Влаштування трубопроводів</t>
  </si>
  <si>
    <t>Труба для систем опалення багатошарова поліетиленова з антидифузійним захистом "Kan-therm" "Kan-therm Press PE-Xc" 16х2,2</t>
  </si>
  <si>
    <t>Труба для систем опалення багатошарова поліетиленова з антидифузійним захистом "Kan-therm" "Kan-therm Press PE-Xc" 25х2,5</t>
  </si>
  <si>
    <t>Влаштування ізоляції</t>
  </si>
  <si>
    <t>Ізоляція теплова для трубопроводів товщиною 6мм "Tubex" для труби 16х2,2</t>
  </si>
  <si>
    <t>Ізоляція теплова для трубопроводів товщиною 6мм "Tubex" для труби 25х2,5</t>
  </si>
  <si>
    <t>Ізоляція теплова для трубопроводів каучукова "K-flex" для труби д-15мм товщиною 9 мм"K-flex st 09x22)</t>
  </si>
  <si>
    <t xml:space="preserve">Клей,стрічка самоклеюча,очисник для труб </t>
  </si>
  <si>
    <t>комп</t>
  </si>
  <si>
    <t>Комплекс робіт по влаштуванню мережі ОВіК  по  готелю(приміщення СПП) Система Т1.3,Т2.3 в вісях 10-20/А з відм. - 3,400 до + 9,000.</t>
  </si>
  <si>
    <t>11V 500x400</t>
  </si>
  <si>
    <t>22V 500x400</t>
  </si>
  <si>
    <t>22V 500x500</t>
  </si>
  <si>
    <t>22V 500x600</t>
  </si>
  <si>
    <t>22V 500x1100</t>
  </si>
  <si>
    <t>Кран кульовий муфтовий PN16 Tmax=95град C ,DN20</t>
  </si>
  <si>
    <t>Клапан комбінований автоматичний балансувальний "Danfoss" AB-PM,DN15 003Z1402</t>
  </si>
  <si>
    <t>Труба для систем опаення багатошарова поліетиленова з антидифузійним захистом "KAN-therm" "Kan-therm Press PE-Xc" 16x2,2</t>
  </si>
  <si>
    <t>Труба для систем опаення багатошарова поліетиленова з антидифузійним захистом "KAN-therm" "Kan-therm Press PE-Xc" 20x2,8</t>
  </si>
  <si>
    <t>Труба для систем опаення багатошарова поліетиленова з антидифузійним захистом "KAN-therm" "Kan-therm Press PE-Xc" 25х2,5</t>
  </si>
  <si>
    <t>Ізоляція теплова для трубопроводів товщиною 6мм "Turbex"для труби 16х2,2</t>
  </si>
  <si>
    <t>Ізоляція теплова для трубопроводів товщиною 6мм "Turbex"для труби 20х2,8</t>
  </si>
  <si>
    <t>Ізоляція теплова для трубопроводів товщиною 6мм "Turbex"для труби 25х2,5</t>
  </si>
  <si>
    <t>Ізоляція теплова для трубопроводів каучукова "K-flex" для труби д-20мм товщиною 9 мм"K-flex st 09x28)</t>
  </si>
  <si>
    <t>Комплекс робіт по влаштуванню мережі ОВіК  по  готелю(приміщення залу,кафе вестибюлю та інвертарних ) Система Т1.4,Т2.4 в вісях 10-20/А з відм. - 3,400 до + 9,000.</t>
  </si>
  <si>
    <t>Завіса повітряна з датчиком відкриття дверей "VTS" VTS WING C100 EC</t>
  </si>
  <si>
    <t>Монтаж радіаторів Romstal</t>
  </si>
  <si>
    <t>11V 500x700</t>
  </si>
  <si>
    <t>22V 500x1000</t>
  </si>
  <si>
    <t>33V 900x400</t>
  </si>
  <si>
    <t>Влаштування конвекторів</t>
  </si>
  <si>
    <t>Конвектор внутрішньопідлоговий з вентилятором висотою 90 мм,шириною 250мм "Carerra" CV 250-90-1250</t>
  </si>
  <si>
    <t>Конвектор внутрішньопідлоговий з вентилятором висотою 90 мм,шириною 250мм "Carerra" CV 250-90-1750</t>
  </si>
  <si>
    <t>Решітка метал. повздовжня (жорстка) 250/1250 Carrera (RAL 7021) (Carrera)</t>
  </si>
  <si>
    <t>Решітка метал. повздовжня (жорстка) 250/1750 Carrera (RAL 7021) (Carrera)</t>
  </si>
  <si>
    <t>Монтаж термоелектричного привіду</t>
  </si>
  <si>
    <t>Термоелектричний привід для монтажу на клапан RA, напруга живлення 24В "Danfoss"TWA-A HB 24B 088H3111</t>
  </si>
  <si>
    <t xml:space="preserve">Влаштування кульових кранів </t>
  </si>
  <si>
    <t>Кран кульовий муфтовий PN16 Tmax=95град C DN15</t>
  </si>
  <si>
    <t>Кран кульовий муфтовий PN16 Tmax=95град C DN20</t>
  </si>
  <si>
    <t>Труба для систем опалення багатошарова поліетиленова з антидифузійним захистом "Kan-therm" "Kan-therm Press PE-Xc" 16х2,2 (2529199001)</t>
  </si>
  <si>
    <t>Труба для систем опалення багатошарова поліетиленова з антидифузійним захистом "Kan-therm" "Kan-therm Press PE-Xc"20х2,8 (2529199002)</t>
  </si>
  <si>
    <t>Труба для систем опалення багатошарова поліетиленова з антидифузійним захистом "Kan-therm" "Kan-therm Press PE-Xc" 25х2,5 (2529334007)</t>
  </si>
  <si>
    <t>Фітинги для труби Kan-therm Press PE-Xc(трійники,переходи,з'єднання)</t>
  </si>
  <si>
    <t>Фітинги для труби сталевої водогазопровідної (трійники,переходи,з'єднання)</t>
  </si>
  <si>
    <t>Ізоляція теплова для трубопроводів товщиною 6мм "Tubex" для труби 20х2,8</t>
  </si>
  <si>
    <t>Ізоляція теплова для трубопроводів каучукова K-flex для труби д-15 товщиною 9 мм K-flex ST 09x22</t>
  </si>
  <si>
    <t>Ізоляція теплова для трубопроводів каучукова K-flex для труби д-20 товщиною 9 мм K-flex ST 09x28</t>
  </si>
  <si>
    <t>Комплекс робіт по влаштуванню мережі ОВіК  по  готелю(допоміжні приміщення кафе та тех приміщення) Система Т1.5,Т2.5 в вісях 1-20/А з відм. - 3,400 до + 9,000.</t>
  </si>
  <si>
    <t>Завіса повітряна з датчиком відкриття дверей "VTS" VTS WING C100EC</t>
  </si>
  <si>
    <t>11V 500x600</t>
  </si>
  <si>
    <t>11V 500x800</t>
  </si>
  <si>
    <t>22V 500x900</t>
  </si>
  <si>
    <t>22V 500x800</t>
  </si>
  <si>
    <t>Кран кульовий муфтовий PN16 Tmax=95град C,DN15</t>
  </si>
  <si>
    <t>Монтаж зливного крану</t>
  </si>
  <si>
    <t>Ізоляція теплова для трубопроводів товщиною 6 мм "Tubex"для труби 16х2,2</t>
  </si>
  <si>
    <t>Ізоляція теплова для трубопроводів товщиною 6 мм "Tubex"для труби 20х2,8</t>
  </si>
  <si>
    <t>Ізоляція теплова для трубопроводів каучукова "K-flex" K-flex ST 09x22 для труби д-15 товщиною 9мм</t>
  </si>
  <si>
    <t>Ізоляція теплова для трубопроводів каучукова "K-flex" K-flex ST 09x28 для труби д-20 товщиною 9мм</t>
  </si>
  <si>
    <t>Влаштування отворів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</si>
  <si>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</si>
  <si>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</si>
  <si>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</si>
  <si>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</si>
  <si>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</si>
  <si>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</si>
  <si>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</si>
  <si>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</si>
  <si>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</si>
  <si>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</si>
  <si>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</si>
  <si>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</si>
  <si>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</si>
  <si>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роборих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</si>
  <si>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</si>
  <si>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</si>
  <si>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</si>
  <si>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</si>
  <si>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>ТОВ ""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</si>
  <si>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</si>
  <si>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</si>
  <si>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</si>
  <si>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_____________.__________________м.п.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</si>
</sst>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 \-\ "/>
    <numFmt numFmtId="165" formatCode="#,##0.0;\-#,##0.0;\ \-\ "/>
  </numFmts>
  <fonts count="23" x14ac:knownFonts="1">
    <font>
      <sz val="11"/>
      <color theme="1"/>
      <name val="Calibri"/>
      <family val="2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Times New Roman"/>
      <family val="1"/>
      <charset val="204"/>
    </font>
    <font>
      <b/>
      <sz val="10"/>
      <color rgb="FF00B050"/>
      <name val="Arial Cyr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1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4" fontId="11" fillId="3" borderId="5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12" fillId="5" borderId="13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2" fontId="13" fillId="0" borderId="2" xfId="0" applyNumberFormat="1" applyFont="1" applyBorder="1" applyAlignment="1">
      <alignment horizontal="center" vertical="center" shrinkToFit="1"/>
    </xf>
    <xf numFmtId="4" fontId="3" fillId="5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shrinkToFit="1"/>
    </xf>
    <xf numFmtId="2" fontId="3" fillId="0" borderId="20" xfId="0" applyNumberFormat="1" applyFont="1" applyBorder="1" applyAlignment="1">
      <alignment horizontal="center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17" xfId="0" quotePrefix="1" applyFont="1" applyBorder="1" applyAlignment="1">
      <alignment horizontal="left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left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5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2" fontId="13" fillId="5" borderId="2" xfId="0" applyNumberFormat="1" applyFont="1" applyFill="1" applyBorder="1" applyAlignment="1">
      <alignment horizontal="center" vertical="center" wrapText="1" shrinkToFit="1"/>
    </xf>
    <xf numFmtId="4" fontId="12" fillId="5" borderId="18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" fillId="2" borderId="2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2" fontId="13" fillId="5" borderId="2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4" fontId="2" fillId="3" borderId="27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" fillId="3" borderId="24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0" borderId="0" xfId="0" applyFont="1"/>
    <xf numFmtId="0" fontId="1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0" xfId="0" applyNumberFormat="1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8" fillId="0" borderId="0" xfId="1" applyFont="1" applyAlignment="1">
      <alignment horizontal="center" vertical="center" wrapText="1"/>
    </xf>
    <xf numFmtId="4" fontId="19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1" fillId="0" borderId="0" xfId="1" applyFont="1" applyAlignment="1">
      <alignment horizontal="center" vertical="center" wrapText="1"/>
    </xf>
    <xf numFmtId="4" fontId="22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2" fontId="15" fillId="0" borderId="0" xfId="1" applyNumberFormat="1" applyFont="1" applyAlignment="1">
      <alignment horizontal="center" vertical="center" wrapText="1"/>
    </xf>
    <xf numFmtId="4" fontId="20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vertical="center"/>
    </xf>
  </cellXfs>
  <cellStyles count="2">
    <cellStyle name="Звичайний" xfId="0" builtinId="0"/>
    <cellStyle name="Обычный_Голосеевская" xfId="1" xr:uid="{F010383D-E68B-4EBE-AE65-08B1AD464E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topLeftCell="A167" workbookViewId="0">
      <selection activeCell="H171" sqref="H171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9.54296875" style="2" customWidth="1"/>
    <col min="7" max="7" width="12.81640625" style="2" customWidth="1"/>
    <col min="8" max="8" width="27.54296875" customWidth="1"/>
    <col min="9" max="9" width="7.1796875" style="2" customWidth="1"/>
    <col min="10" max="10" width="8.453125" style="2" customWidth="1"/>
    <col min="11" max="11" width="9.54296875" style="2" customWidth="1"/>
    <col min="12" max="12" width="12.81640625" style="2" customWidth="1"/>
    <col min="15" max="15" width="11.81640625" bestFit="1" customWidth="1"/>
    <col min="258" max="258" width="3.1796875" customWidth="1"/>
    <col min="259" max="259" width="36" customWidth="1"/>
    <col min="260" max="260" width="7.08984375" customWidth="1"/>
    <col min="261" max="261" width="8.81640625" customWidth="1"/>
    <col min="262" max="262" width="9.54296875" customWidth="1"/>
    <col min="263" max="263" width="12.81640625" customWidth="1"/>
    <col min="264" max="264" width="27.54296875" customWidth="1"/>
    <col min="265" max="265" width="7.1796875" customWidth="1"/>
    <col min="266" max="266" width="8.453125" customWidth="1"/>
    <col min="267" max="267" width="9.54296875" customWidth="1"/>
    <col min="268" max="268" width="12.81640625" customWidth="1"/>
    <col min="271" max="271" width="11.81640625" bestFit="1" customWidth="1"/>
    <col min="514" max="514" width="3.1796875" customWidth="1"/>
    <col min="515" max="515" width="36" customWidth="1"/>
    <col min="516" max="516" width="7.08984375" customWidth="1"/>
    <col min="517" max="517" width="8.81640625" customWidth="1"/>
    <col min="518" max="518" width="9.54296875" customWidth="1"/>
    <col min="519" max="519" width="12.81640625" customWidth="1"/>
    <col min="520" max="520" width="27.54296875" customWidth="1"/>
    <col min="521" max="521" width="7.1796875" customWidth="1"/>
    <col min="522" max="522" width="8.453125" customWidth="1"/>
    <col min="523" max="523" width="9.54296875" customWidth="1"/>
    <col min="524" max="524" width="12.81640625" customWidth="1"/>
    <col min="527" max="527" width="11.81640625" bestFit="1" customWidth="1"/>
    <col min="770" max="770" width="3.1796875" customWidth="1"/>
    <col min="771" max="771" width="36" customWidth="1"/>
    <col min="772" max="772" width="7.08984375" customWidth="1"/>
    <col min="773" max="773" width="8.81640625" customWidth="1"/>
    <col min="774" max="774" width="9.54296875" customWidth="1"/>
    <col min="775" max="775" width="12.81640625" customWidth="1"/>
    <col min="776" max="776" width="27.54296875" customWidth="1"/>
    <col min="777" max="777" width="7.1796875" customWidth="1"/>
    <col min="778" max="778" width="8.453125" customWidth="1"/>
    <col min="779" max="779" width="9.54296875" customWidth="1"/>
    <col min="780" max="780" width="12.81640625" customWidth="1"/>
    <col min="783" max="783" width="11.81640625" bestFit="1" customWidth="1"/>
    <col min="1026" max="1026" width="3.1796875" customWidth="1"/>
    <col min="1027" max="1027" width="36" customWidth="1"/>
    <col min="1028" max="1028" width="7.08984375" customWidth="1"/>
    <col min="1029" max="1029" width="8.81640625" customWidth="1"/>
    <col min="1030" max="1030" width="9.54296875" customWidth="1"/>
    <col min="1031" max="1031" width="12.81640625" customWidth="1"/>
    <col min="1032" max="1032" width="27.54296875" customWidth="1"/>
    <col min="1033" max="1033" width="7.1796875" customWidth="1"/>
    <col min="1034" max="1034" width="8.453125" customWidth="1"/>
    <col min="1035" max="1035" width="9.54296875" customWidth="1"/>
    <col min="1036" max="1036" width="12.81640625" customWidth="1"/>
    <col min="1039" max="1039" width="11.81640625" bestFit="1" customWidth="1"/>
    <col min="1282" max="1282" width="3.1796875" customWidth="1"/>
    <col min="1283" max="1283" width="36" customWidth="1"/>
    <col min="1284" max="1284" width="7.08984375" customWidth="1"/>
    <col min="1285" max="1285" width="8.81640625" customWidth="1"/>
    <col min="1286" max="1286" width="9.54296875" customWidth="1"/>
    <col min="1287" max="1287" width="12.81640625" customWidth="1"/>
    <col min="1288" max="1288" width="27.54296875" customWidth="1"/>
    <col min="1289" max="1289" width="7.1796875" customWidth="1"/>
    <col min="1290" max="1290" width="8.453125" customWidth="1"/>
    <col min="1291" max="1291" width="9.54296875" customWidth="1"/>
    <col min="1292" max="1292" width="12.81640625" customWidth="1"/>
    <col min="1295" max="1295" width="11.81640625" bestFit="1" customWidth="1"/>
    <col min="1538" max="1538" width="3.1796875" customWidth="1"/>
    <col min="1539" max="1539" width="36" customWidth="1"/>
    <col min="1540" max="1540" width="7.08984375" customWidth="1"/>
    <col min="1541" max="1541" width="8.81640625" customWidth="1"/>
    <col min="1542" max="1542" width="9.54296875" customWidth="1"/>
    <col min="1543" max="1543" width="12.81640625" customWidth="1"/>
    <col min="1544" max="1544" width="27.54296875" customWidth="1"/>
    <col min="1545" max="1545" width="7.1796875" customWidth="1"/>
    <col min="1546" max="1546" width="8.453125" customWidth="1"/>
    <col min="1547" max="1547" width="9.54296875" customWidth="1"/>
    <col min="1548" max="1548" width="12.81640625" customWidth="1"/>
    <col min="1551" max="1551" width="11.81640625" bestFit="1" customWidth="1"/>
    <col min="1794" max="1794" width="3.1796875" customWidth="1"/>
    <col min="1795" max="1795" width="36" customWidth="1"/>
    <col min="1796" max="1796" width="7.08984375" customWidth="1"/>
    <col min="1797" max="1797" width="8.81640625" customWidth="1"/>
    <col min="1798" max="1798" width="9.54296875" customWidth="1"/>
    <col min="1799" max="1799" width="12.81640625" customWidth="1"/>
    <col min="1800" max="1800" width="27.54296875" customWidth="1"/>
    <col min="1801" max="1801" width="7.1796875" customWidth="1"/>
    <col min="1802" max="1802" width="8.453125" customWidth="1"/>
    <col min="1803" max="1803" width="9.54296875" customWidth="1"/>
    <col min="1804" max="1804" width="12.81640625" customWidth="1"/>
    <col min="1807" max="1807" width="11.81640625" bestFit="1" customWidth="1"/>
    <col min="2050" max="2050" width="3.1796875" customWidth="1"/>
    <col min="2051" max="2051" width="36" customWidth="1"/>
    <col min="2052" max="2052" width="7.08984375" customWidth="1"/>
    <col min="2053" max="2053" width="8.81640625" customWidth="1"/>
    <col min="2054" max="2054" width="9.54296875" customWidth="1"/>
    <col min="2055" max="2055" width="12.81640625" customWidth="1"/>
    <col min="2056" max="2056" width="27.54296875" customWidth="1"/>
    <col min="2057" max="2057" width="7.1796875" customWidth="1"/>
    <col min="2058" max="2058" width="8.453125" customWidth="1"/>
    <col min="2059" max="2059" width="9.54296875" customWidth="1"/>
    <col min="2060" max="2060" width="12.81640625" customWidth="1"/>
    <col min="2063" max="2063" width="11.81640625" bestFit="1" customWidth="1"/>
    <col min="2306" max="2306" width="3.1796875" customWidth="1"/>
    <col min="2307" max="2307" width="36" customWidth="1"/>
    <col min="2308" max="2308" width="7.08984375" customWidth="1"/>
    <col min="2309" max="2309" width="8.81640625" customWidth="1"/>
    <col min="2310" max="2310" width="9.54296875" customWidth="1"/>
    <col min="2311" max="2311" width="12.81640625" customWidth="1"/>
    <col min="2312" max="2312" width="27.54296875" customWidth="1"/>
    <col min="2313" max="2313" width="7.1796875" customWidth="1"/>
    <col min="2314" max="2314" width="8.453125" customWidth="1"/>
    <col min="2315" max="2315" width="9.54296875" customWidth="1"/>
    <col min="2316" max="2316" width="12.81640625" customWidth="1"/>
    <col min="2319" max="2319" width="11.81640625" bestFit="1" customWidth="1"/>
    <col min="2562" max="2562" width="3.1796875" customWidth="1"/>
    <col min="2563" max="2563" width="36" customWidth="1"/>
    <col min="2564" max="2564" width="7.08984375" customWidth="1"/>
    <col min="2565" max="2565" width="8.81640625" customWidth="1"/>
    <col min="2566" max="2566" width="9.54296875" customWidth="1"/>
    <col min="2567" max="2567" width="12.81640625" customWidth="1"/>
    <col min="2568" max="2568" width="27.54296875" customWidth="1"/>
    <col min="2569" max="2569" width="7.1796875" customWidth="1"/>
    <col min="2570" max="2570" width="8.453125" customWidth="1"/>
    <col min="2571" max="2571" width="9.54296875" customWidth="1"/>
    <col min="2572" max="2572" width="12.81640625" customWidth="1"/>
    <col min="2575" max="2575" width="11.81640625" bestFit="1" customWidth="1"/>
    <col min="2818" max="2818" width="3.1796875" customWidth="1"/>
    <col min="2819" max="2819" width="36" customWidth="1"/>
    <col min="2820" max="2820" width="7.08984375" customWidth="1"/>
    <col min="2821" max="2821" width="8.81640625" customWidth="1"/>
    <col min="2822" max="2822" width="9.54296875" customWidth="1"/>
    <col min="2823" max="2823" width="12.81640625" customWidth="1"/>
    <col min="2824" max="2824" width="27.54296875" customWidth="1"/>
    <col min="2825" max="2825" width="7.1796875" customWidth="1"/>
    <col min="2826" max="2826" width="8.453125" customWidth="1"/>
    <col min="2827" max="2827" width="9.54296875" customWidth="1"/>
    <col min="2828" max="2828" width="12.81640625" customWidth="1"/>
    <col min="2831" max="2831" width="11.81640625" bestFit="1" customWidth="1"/>
    <col min="3074" max="3074" width="3.1796875" customWidth="1"/>
    <col min="3075" max="3075" width="36" customWidth="1"/>
    <col min="3076" max="3076" width="7.08984375" customWidth="1"/>
    <col min="3077" max="3077" width="8.81640625" customWidth="1"/>
    <col min="3078" max="3078" width="9.54296875" customWidth="1"/>
    <col min="3079" max="3079" width="12.81640625" customWidth="1"/>
    <col min="3080" max="3080" width="27.54296875" customWidth="1"/>
    <col min="3081" max="3081" width="7.1796875" customWidth="1"/>
    <col min="3082" max="3082" width="8.453125" customWidth="1"/>
    <col min="3083" max="3083" width="9.54296875" customWidth="1"/>
    <col min="3084" max="3084" width="12.81640625" customWidth="1"/>
    <col min="3087" max="3087" width="11.81640625" bestFit="1" customWidth="1"/>
    <col min="3330" max="3330" width="3.1796875" customWidth="1"/>
    <col min="3331" max="3331" width="36" customWidth="1"/>
    <col min="3332" max="3332" width="7.08984375" customWidth="1"/>
    <col min="3333" max="3333" width="8.81640625" customWidth="1"/>
    <col min="3334" max="3334" width="9.54296875" customWidth="1"/>
    <col min="3335" max="3335" width="12.81640625" customWidth="1"/>
    <col min="3336" max="3336" width="27.54296875" customWidth="1"/>
    <col min="3337" max="3337" width="7.1796875" customWidth="1"/>
    <col min="3338" max="3338" width="8.453125" customWidth="1"/>
    <col min="3339" max="3339" width="9.54296875" customWidth="1"/>
    <col min="3340" max="3340" width="12.81640625" customWidth="1"/>
    <col min="3343" max="3343" width="11.81640625" bestFit="1" customWidth="1"/>
    <col min="3586" max="3586" width="3.1796875" customWidth="1"/>
    <col min="3587" max="3587" width="36" customWidth="1"/>
    <col min="3588" max="3588" width="7.08984375" customWidth="1"/>
    <col min="3589" max="3589" width="8.81640625" customWidth="1"/>
    <col min="3590" max="3590" width="9.54296875" customWidth="1"/>
    <col min="3591" max="3591" width="12.81640625" customWidth="1"/>
    <col min="3592" max="3592" width="27.54296875" customWidth="1"/>
    <col min="3593" max="3593" width="7.1796875" customWidth="1"/>
    <col min="3594" max="3594" width="8.453125" customWidth="1"/>
    <col min="3595" max="3595" width="9.54296875" customWidth="1"/>
    <col min="3596" max="3596" width="12.81640625" customWidth="1"/>
    <col min="3599" max="3599" width="11.81640625" bestFit="1" customWidth="1"/>
    <col min="3842" max="3842" width="3.1796875" customWidth="1"/>
    <col min="3843" max="3843" width="36" customWidth="1"/>
    <col min="3844" max="3844" width="7.08984375" customWidth="1"/>
    <col min="3845" max="3845" width="8.81640625" customWidth="1"/>
    <col min="3846" max="3846" width="9.54296875" customWidth="1"/>
    <col min="3847" max="3847" width="12.81640625" customWidth="1"/>
    <col min="3848" max="3848" width="27.54296875" customWidth="1"/>
    <col min="3849" max="3849" width="7.1796875" customWidth="1"/>
    <col min="3850" max="3850" width="8.453125" customWidth="1"/>
    <col min="3851" max="3851" width="9.54296875" customWidth="1"/>
    <col min="3852" max="3852" width="12.81640625" customWidth="1"/>
    <col min="3855" max="3855" width="11.81640625" bestFit="1" customWidth="1"/>
    <col min="4098" max="4098" width="3.1796875" customWidth="1"/>
    <col min="4099" max="4099" width="36" customWidth="1"/>
    <col min="4100" max="4100" width="7.08984375" customWidth="1"/>
    <col min="4101" max="4101" width="8.81640625" customWidth="1"/>
    <col min="4102" max="4102" width="9.54296875" customWidth="1"/>
    <col min="4103" max="4103" width="12.81640625" customWidth="1"/>
    <col min="4104" max="4104" width="27.54296875" customWidth="1"/>
    <col min="4105" max="4105" width="7.1796875" customWidth="1"/>
    <col min="4106" max="4106" width="8.453125" customWidth="1"/>
    <col min="4107" max="4107" width="9.54296875" customWidth="1"/>
    <col min="4108" max="4108" width="12.81640625" customWidth="1"/>
    <col min="4111" max="4111" width="11.81640625" bestFit="1" customWidth="1"/>
    <col min="4354" max="4354" width="3.1796875" customWidth="1"/>
    <col min="4355" max="4355" width="36" customWidth="1"/>
    <col min="4356" max="4356" width="7.08984375" customWidth="1"/>
    <col min="4357" max="4357" width="8.81640625" customWidth="1"/>
    <col min="4358" max="4358" width="9.54296875" customWidth="1"/>
    <col min="4359" max="4359" width="12.81640625" customWidth="1"/>
    <col min="4360" max="4360" width="27.54296875" customWidth="1"/>
    <col min="4361" max="4361" width="7.1796875" customWidth="1"/>
    <col min="4362" max="4362" width="8.453125" customWidth="1"/>
    <col min="4363" max="4363" width="9.54296875" customWidth="1"/>
    <col min="4364" max="4364" width="12.81640625" customWidth="1"/>
    <col min="4367" max="4367" width="11.81640625" bestFit="1" customWidth="1"/>
    <col min="4610" max="4610" width="3.1796875" customWidth="1"/>
    <col min="4611" max="4611" width="36" customWidth="1"/>
    <col min="4612" max="4612" width="7.08984375" customWidth="1"/>
    <col min="4613" max="4613" width="8.81640625" customWidth="1"/>
    <col min="4614" max="4614" width="9.54296875" customWidth="1"/>
    <col min="4615" max="4615" width="12.81640625" customWidth="1"/>
    <col min="4616" max="4616" width="27.54296875" customWidth="1"/>
    <col min="4617" max="4617" width="7.1796875" customWidth="1"/>
    <col min="4618" max="4618" width="8.453125" customWidth="1"/>
    <col min="4619" max="4619" width="9.54296875" customWidth="1"/>
    <col min="4620" max="4620" width="12.81640625" customWidth="1"/>
    <col min="4623" max="4623" width="11.81640625" bestFit="1" customWidth="1"/>
    <col min="4866" max="4866" width="3.1796875" customWidth="1"/>
    <col min="4867" max="4867" width="36" customWidth="1"/>
    <col min="4868" max="4868" width="7.08984375" customWidth="1"/>
    <col min="4869" max="4869" width="8.81640625" customWidth="1"/>
    <col min="4870" max="4870" width="9.54296875" customWidth="1"/>
    <col min="4871" max="4871" width="12.81640625" customWidth="1"/>
    <col min="4872" max="4872" width="27.54296875" customWidth="1"/>
    <col min="4873" max="4873" width="7.1796875" customWidth="1"/>
    <col min="4874" max="4874" width="8.453125" customWidth="1"/>
    <col min="4875" max="4875" width="9.54296875" customWidth="1"/>
    <col min="4876" max="4876" width="12.81640625" customWidth="1"/>
    <col min="4879" max="4879" width="11.81640625" bestFit="1" customWidth="1"/>
    <col min="5122" max="5122" width="3.1796875" customWidth="1"/>
    <col min="5123" max="5123" width="36" customWidth="1"/>
    <col min="5124" max="5124" width="7.08984375" customWidth="1"/>
    <col min="5125" max="5125" width="8.81640625" customWidth="1"/>
    <col min="5126" max="5126" width="9.54296875" customWidth="1"/>
    <col min="5127" max="5127" width="12.81640625" customWidth="1"/>
    <col min="5128" max="5128" width="27.54296875" customWidth="1"/>
    <col min="5129" max="5129" width="7.1796875" customWidth="1"/>
    <col min="5130" max="5130" width="8.453125" customWidth="1"/>
    <col min="5131" max="5131" width="9.54296875" customWidth="1"/>
    <col min="5132" max="5132" width="12.81640625" customWidth="1"/>
    <col min="5135" max="5135" width="11.81640625" bestFit="1" customWidth="1"/>
    <col min="5378" max="5378" width="3.1796875" customWidth="1"/>
    <col min="5379" max="5379" width="36" customWidth="1"/>
    <col min="5380" max="5380" width="7.08984375" customWidth="1"/>
    <col min="5381" max="5381" width="8.81640625" customWidth="1"/>
    <col min="5382" max="5382" width="9.54296875" customWidth="1"/>
    <col min="5383" max="5383" width="12.81640625" customWidth="1"/>
    <col min="5384" max="5384" width="27.54296875" customWidth="1"/>
    <col min="5385" max="5385" width="7.1796875" customWidth="1"/>
    <col min="5386" max="5386" width="8.453125" customWidth="1"/>
    <col min="5387" max="5387" width="9.54296875" customWidth="1"/>
    <col min="5388" max="5388" width="12.81640625" customWidth="1"/>
    <col min="5391" max="5391" width="11.81640625" bestFit="1" customWidth="1"/>
    <col min="5634" max="5634" width="3.1796875" customWidth="1"/>
    <col min="5635" max="5635" width="36" customWidth="1"/>
    <col min="5636" max="5636" width="7.08984375" customWidth="1"/>
    <col min="5637" max="5637" width="8.81640625" customWidth="1"/>
    <col min="5638" max="5638" width="9.54296875" customWidth="1"/>
    <col min="5639" max="5639" width="12.81640625" customWidth="1"/>
    <col min="5640" max="5640" width="27.54296875" customWidth="1"/>
    <col min="5641" max="5641" width="7.1796875" customWidth="1"/>
    <col min="5642" max="5642" width="8.453125" customWidth="1"/>
    <col min="5643" max="5643" width="9.54296875" customWidth="1"/>
    <col min="5644" max="5644" width="12.81640625" customWidth="1"/>
    <col min="5647" max="5647" width="11.81640625" bestFit="1" customWidth="1"/>
    <col min="5890" max="5890" width="3.1796875" customWidth="1"/>
    <col min="5891" max="5891" width="36" customWidth="1"/>
    <col min="5892" max="5892" width="7.08984375" customWidth="1"/>
    <col min="5893" max="5893" width="8.81640625" customWidth="1"/>
    <col min="5894" max="5894" width="9.54296875" customWidth="1"/>
    <col min="5895" max="5895" width="12.81640625" customWidth="1"/>
    <col min="5896" max="5896" width="27.54296875" customWidth="1"/>
    <col min="5897" max="5897" width="7.1796875" customWidth="1"/>
    <col min="5898" max="5898" width="8.453125" customWidth="1"/>
    <col min="5899" max="5899" width="9.54296875" customWidth="1"/>
    <col min="5900" max="5900" width="12.81640625" customWidth="1"/>
    <col min="5903" max="5903" width="11.81640625" bestFit="1" customWidth="1"/>
    <col min="6146" max="6146" width="3.1796875" customWidth="1"/>
    <col min="6147" max="6147" width="36" customWidth="1"/>
    <col min="6148" max="6148" width="7.08984375" customWidth="1"/>
    <col min="6149" max="6149" width="8.81640625" customWidth="1"/>
    <col min="6150" max="6150" width="9.54296875" customWidth="1"/>
    <col min="6151" max="6151" width="12.81640625" customWidth="1"/>
    <col min="6152" max="6152" width="27.54296875" customWidth="1"/>
    <col min="6153" max="6153" width="7.1796875" customWidth="1"/>
    <col min="6154" max="6154" width="8.453125" customWidth="1"/>
    <col min="6155" max="6155" width="9.54296875" customWidth="1"/>
    <col min="6156" max="6156" width="12.81640625" customWidth="1"/>
    <col min="6159" max="6159" width="11.81640625" bestFit="1" customWidth="1"/>
    <col min="6402" max="6402" width="3.1796875" customWidth="1"/>
    <col min="6403" max="6403" width="36" customWidth="1"/>
    <col min="6404" max="6404" width="7.08984375" customWidth="1"/>
    <col min="6405" max="6405" width="8.81640625" customWidth="1"/>
    <col min="6406" max="6406" width="9.54296875" customWidth="1"/>
    <col min="6407" max="6407" width="12.81640625" customWidth="1"/>
    <col min="6408" max="6408" width="27.54296875" customWidth="1"/>
    <col min="6409" max="6409" width="7.1796875" customWidth="1"/>
    <col min="6410" max="6410" width="8.453125" customWidth="1"/>
    <col min="6411" max="6411" width="9.54296875" customWidth="1"/>
    <col min="6412" max="6412" width="12.81640625" customWidth="1"/>
    <col min="6415" max="6415" width="11.81640625" bestFit="1" customWidth="1"/>
    <col min="6658" max="6658" width="3.1796875" customWidth="1"/>
    <col min="6659" max="6659" width="36" customWidth="1"/>
    <col min="6660" max="6660" width="7.08984375" customWidth="1"/>
    <col min="6661" max="6661" width="8.81640625" customWidth="1"/>
    <col min="6662" max="6662" width="9.54296875" customWidth="1"/>
    <col min="6663" max="6663" width="12.81640625" customWidth="1"/>
    <col min="6664" max="6664" width="27.54296875" customWidth="1"/>
    <col min="6665" max="6665" width="7.1796875" customWidth="1"/>
    <col min="6666" max="6666" width="8.453125" customWidth="1"/>
    <col min="6667" max="6667" width="9.54296875" customWidth="1"/>
    <col min="6668" max="6668" width="12.81640625" customWidth="1"/>
    <col min="6671" max="6671" width="11.81640625" bestFit="1" customWidth="1"/>
    <col min="6914" max="6914" width="3.1796875" customWidth="1"/>
    <col min="6915" max="6915" width="36" customWidth="1"/>
    <col min="6916" max="6916" width="7.08984375" customWidth="1"/>
    <col min="6917" max="6917" width="8.81640625" customWidth="1"/>
    <col min="6918" max="6918" width="9.54296875" customWidth="1"/>
    <col min="6919" max="6919" width="12.81640625" customWidth="1"/>
    <col min="6920" max="6920" width="27.54296875" customWidth="1"/>
    <col min="6921" max="6921" width="7.1796875" customWidth="1"/>
    <col min="6922" max="6922" width="8.453125" customWidth="1"/>
    <col min="6923" max="6923" width="9.54296875" customWidth="1"/>
    <col min="6924" max="6924" width="12.81640625" customWidth="1"/>
    <col min="6927" max="6927" width="11.81640625" bestFit="1" customWidth="1"/>
    <col min="7170" max="7170" width="3.1796875" customWidth="1"/>
    <col min="7171" max="7171" width="36" customWidth="1"/>
    <col min="7172" max="7172" width="7.08984375" customWidth="1"/>
    <col min="7173" max="7173" width="8.81640625" customWidth="1"/>
    <col min="7174" max="7174" width="9.54296875" customWidth="1"/>
    <col min="7175" max="7175" width="12.81640625" customWidth="1"/>
    <col min="7176" max="7176" width="27.54296875" customWidth="1"/>
    <col min="7177" max="7177" width="7.1796875" customWidth="1"/>
    <col min="7178" max="7178" width="8.453125" customWidth="1"/>
    <col min="7179" max="7179" width="9.54296875" customWidth="1"/>
    <col min="7180" max="7180" width="12.81640625" customWidth="1"/>
    <col min="7183" max="7183" width="11.81640625" bestFit="1" customWidth="1"/>
    <col min="7426" max="7426" width="3.1796875" customWidth="1"/>
    <col min="7427" max="7427" width="36" customWidth="1"/>
    <col min="7428" max="7428" width="7.08984375" customWidth="1"/>
    <col min="7429" max="7429" width="8.81640625" customWidth="1"/>
    <col min="7430" max="7430" width="9.54296875" customWidth="1"/>
    <col min="7431" max="7431" width="12.81640625" customWidth="1"/>
    <col min="7432" max="7432" width="27.54296875" customWidth="1"/>
    <col min="7433" max="7433" width="7.1796875" customWidth="1"/>
    <col min="7434" max="7434" width="8.453125" customWidth="1"/>
    <col min="7435" max="7435" width="9.54296875" customWidth="1"/>
    <col min="7436" max="7436" width="12.81640625" customWidth="1"/>
    <col min="7439" max="7439" width="11.81640625" bestFit="1" customWidth="1"/>
    <col min="7682" max="7682" width="3.1796875" customWidth="1"/>
    <col min="7683" max="7683" width="36" customWidth="1"/>
    <col min="7684" max="7684" width="7.08984375" customWidth="1"/>
    <col min="7685" max="7685" width="8.81640625" customWidth="1"/>
    <col min="7686" max="7686" width="9.54296875" customWidth="1"/>
    <col min="7687" max="7687" width="12.81640625" customWidth="1"/>
    <col min="7688" max="7688" width="27.54296875" customWidth="1"/>
    <col min="7689" max="7689" width="7.1796875" customWidth="1"/>
    <col min="7690" max="7690" width="8.453125" customWidth="1"/>
    <col min="7691" max="7691" width="9.54296875" customWidth="1"/>
    <col min="7692" max="7692" width="12.81640625" customWidth="1"/>
    <col min="7695" max="7695" width="11.81640625" bestFit="1" customWidth="1"/>
    <col min="7938" max="7938" width="3.1796875" customWidth="1"/>
    <col min="7939" max="7939" width="36" customWidth="1"/>
    <col min="7940" max="7940" width="7.08984375" customWidth="1"/>
    <col min="7941" max="7941" width="8.81640625" customWidth="1"/>
    <col min="7942" max="7942" width="9.54296875" customWidth="1"/>
    <col min="7943" max="7943" width="12.81640625" customWidth="1"/>
    <col min="7944" max="7944" width="27.54296875" customWidth="1"/>
    <col min="7945" max="7945" width="7.1796875" customWidth="1"/>
    <col min="7946" max="7946" width="8.453125" customWidth="1"/>
    <col min="7947" max="7947" width="9.54296875" customWidth="1"/>
    <col min="7948" max="7948" width="12.81640625" customWidth="1"/>
    <col min="7951" max="7951" width="11.81640625" bestFit="1" customWidth="1"/>
    <col min="8194" max="8194" width="3.1796875" customWidth="1"/>
    <col min="8195" max="8195" width="36" customWidth="1"/>
    <col min="8196" max="8196" width="7.08984375" customWidth="1"/>
    <col min="8197" max="8197" width="8.81640625" customWidth="1"/>
    <col min="8198" max="8198" width="9.54296875" customWidth="1"/>
    <col min="8199" max="8199" width="12.81640625" customWidth="1"/>
    <col min="8200" max="8200" width="27.54296875" customWidth="1"/>
    <col min="8201" max="8201" width="7.1796875" customWidth="1"/>
    <col min="8202" max="8202" width="8.453125" customWidth="1"/>
    <col min="8203" max="8203" width="9.54296875" customWidth="1"/>
    <col min="8204" max="8204" width="12.81640625" customWidth="1"/>
    <col min="8207" max="8207" width="11.81640625" bestFit="1" customWidth="1"/>
    <col min="8450" max="8450" width="3.1796875" customWidth="1"/>
    <col min="8451" max="8451" width="36" customWidth="1"/>
    <col min="8452" max="8452" width="7.08984375" customWidth="1"/>
    <col min="8453" max="8453" width="8.81640625" customWidth="1"/>
    <col min="8454" max="8454" width="9.54296875" customWidth="1"/>
    <col min="8455" max="8455" width="12.81640625" customWidth="1"/>
    <col min="8456" max="8456" width="27.54296875" customWidth="1"/>
    <col min="8457" max="8457" width="7.1796875" customWidth="1"/>
    <col min="8458" max="8458" width="8.453125" customWidth="1"/>
    <col min="8459" max="8459" width="9.54296875" customWidth="1"/>
    <col min="8460" max="8460" width="12.81640625" customWidth="1"/>
    <col min="8463" max="8463" width="11.81640625" bestFit="1" customWidth="1"/>
    <col min="8706" max="8706" width="3.1796875" customWidth="1"/>
    <col min="8707" max="8707" width="36" customWidth="1"/>
    <col min="8708" max="8708" width="7.08984375" customWidth="1"/>
    <col min="8709" max="8709" width="8.81640625" customWidth="1"/>
    <col min="8710" max="8710" width="9.54296875" customWidth="1"/>
    <col min="8711" max="8711" width="12.81640625" customWidth="1"/>
    <col min="8712" max="8712" width="27.54296875" customWidth="1"/>
    <col min="8713" max="8713" width="7.1796875" customWidth="1"/>
    <col min="8714" max="8714" width="8.453125" customWidth="1"/>
    <col min="8715" max="8715" width="9.54296875" customWidth="1"/>
    <col min="8716" max="8716" width="12.81640625" customWidth="1"/>
    <col min="8719" max="8719" width="11.81640625" bestFit="1" customWidth="1"/>
    <col min="8962" max="8962" width="3.1796875" customWidth="1"/>
    <col min="8963" max="8963" width="36" customWidth="1"/>
    <col min="8964" max="8964" width="7.08984375" customWidth="1"/>
    <col min="8965" max="8965" width="8.81640625" customWidth="1"/>
    <col min="8966" max="8966" width="9.54296875" customWidth="1"/>
    <col min="8967" max="8967" width="12.81640625" customWidth="1"/>
    <col min="8968" max="8968" width="27.54296875" customWidth="1"/>
    <col min="8969" max="8969" width="7.1796875" customWidth="1"/>
    <col min="8970" max="8970" width="8.453125" customWidth="1"/>
    <col min="8971" max="8971" width="9.54296875" customWidth="1"/>
    <col min="8972" max="8972" width="12.81640625" customWidth="1"/>
    <col min="8975" max="8975" width="11.81640625" bestFit="1" customWidth="1"/>
    <col min="9218" max="9218" width="3.1796875" customWidth="1"/>
    <col min="9219" max="9219" width="36" customWidth="1"/>
    <col min="9220" max="9220" width="7.08984375" customWidth="1"/>
    <col min="9221" max="9221" width="8.81640625" customWidth="1"/>
    <col min="9222" max="9222" width="9.54296875" customWidth="1"/>
    <col min="9223" max="9223" width="12.81640625" customWidth="1"/>
    <col min="9224" max="9224" width="27.54296875" customWidth="1"/>
    <col min="9225" max="9225" width="7.1796875" customWidth="1"/>
    <col min="9226" max="9226" width="8.453125" customWidth="1"/>
    <col min="9227" max="9227" width="9.54296875" customWidth="1"/>
    <col min="9228" max="9228" width="12.81640625" customWidth="1"/>
    <col min="9231" max="9231" width="11.81640625" bestFit="1" customWidth="1"/>
    <col min="9474" max="9474" width="3.1796875" customWidth="1"/>
    <col min="9475" max="9475" width="36" customWidth="1"/>
    <col min="9476" max="9476" width="7.08984375" customWidth="1"/>
    <col min="9477" max="9477" width="8.81640625" customWidth="1"/>
    <col min="9478" max="9478" width="9.54296875" customWidth="1"/>
    <col min="9479" max="9479" width="12.81640625" customWidth="1"/>
    <col min="9480" max="9480" width="27.54296875" customWidth="1"/>
    <col min="9481" max="9481" width="7.1796875" customWidth="1"/>
    <col min="9482" max="9482" width="8.453125" customWidth="1"/>
    <col min="9483" max="9483" width="9.54296875" customWidth="1"/>
    <col min="9484" max="9484" width="12.81640625" customWidth="1"/>
    <col min="9487" max="9487" width="11.81640625" bestFit="1" customWidth="1"/>
    <col min="9730" max="9730" width="3.1796875" customWidth="1"/>
    <col min="9731" max="9731" width="36" customWidth="1"/>
    <col min="9732" max="9732" width="7.08984375" customWidth="1"/>
    <col min="9733" max="9733" width="8.81640625" customWidth="1"/>
    <col min="9734" max="9734" width="9.54296875" customWidth="1"/>
    <col min="9735" max="9735" width="12.81640625" customWidth="1"/>
    <col min="9736" max="9736" width="27.54296875" customWidth="1"/>
    <col min="9737" max="9737" width="7.1796875" customWidth="1"/>
    <col min="9738" max="9738" width="8.453125" customWidth="1"/>
    <col min="9739" max="9739" width="9.54296875" customWidth="1"/>
    <col min="9740" max="9740" width="12.81640625" customWidth="1"/>
    <col min="9743" max="9743" width="11.81640625" bestFit="1" customWidth="1"/>
    <col min="9986" max="9986" width="3.1796875" customWidth="1"/>
    <col min="9987" max="9987" width="36" customWidth="1"/>
    <col min="9988" max="9988" width="7.08984375" customWidth="1"/>
    <col min="9989" max="9989" width="8.81640625" customWidth="1"/>
    <col min="9990" max="9990" width="9.54296875" customWidth="1"/>
    <col min="9991" max="9991" width="12.81640625" customWidth="1"/>
    <col min="9992" max="9992" width="27.54296875" customWidth="1"/>
    <col min="9993" max="9993" width="7.1796875" customWidth="1"/>
    <col min="9994" max="9994" width="8.453125" customWidth="1"/>
    <col min="9995" max="9995" width="9.54296875" customWidth="1"/>
    <col min="9996" max="9996" width="12.81640625" customWidth="1"/>
    <col min="9999" max="9999" width="11.81640625" bestFit="1" customWidth="1"/>
    <col min="10242" max="10242" width="3.1796875" customWidth="1"/>
    <col min="10243" max="10243" width="36" customWidth="1"/>
    <col min="10244" max="10244" width="7.08984375" customWidth="1"/>
    <col min="10245" max="10245" width="8.81640625" customWidth="1"/>
    <col min="10246" max="10246" width="9.54296875" customWidth="1"/>
    <col min="10247" max="10247" width="12.81640625" customWidth="1"/>
    <col min="10248" max="10248" width="27.54296875" customWidth="1"/>
    <col min="10249" max="10249" width="7.1796875" customWidth="1"/>
    <col min="10250" max="10250" width="8.453125" customWidth="1"/>
    <col min="10251" max="10251" width="9.54296875" customWidth="1"/>
    <col min="10252" max="10252" width="12.81640625" customWidth="1"/>
    <col min="10255" max="10255" width="11.81640625" bestFit="1" customWidth="1"/>
    <col min="10498" max="10498" width="3.1796875" customWidth="1"/>
    <col min="10499" max="10499" width="36" customWidth="1"/>
    <col min="10500" max="10500" width="7.08984375" customWidth="1"/>
    <col min="10501" max="10501" width="8.81640625" customWidth="1"/>
    <col min="10502" max="10502" width="9.54296875" customWidth="1"/>
    <col min="10503" max="10503" width="12.81640625" customWidth="1"/>
    <col min="10504" max="10504" width="27.54296875" customWidth="1"/>
    <col min="10505" max="10505" width="7.1796875" customWidth="1"/>
    <col min="10506" max="10506" width="8.453125" customWidth="1"/>
    <col min="10507" max="10507" width="9.54296875" customWidth="1"/>
    <col min="10508" max="10508" width="12.81640625" customWidth="1"/>
    <col min="10511" max="10511" width="11.81640625" bestFit="1" customWidth="1"/>
    <col min="10754" max="10754" width="3.1796875" customWidth="1"/>
    <col min="10755" max="10755" width="36" customWidth="1"/>
    <col min="10756" max="10756" width="7.08984375" customWidth="1"/>
    <col min="10757" max="10757" width="8.81640625" customWidth="1"/>
    <col min="10758" max="10758" width="9.54296875" customWidth="1"/>
    <col min="10759" max="10759" width="12.81640625" customWidth="1"/>
    <col min="10760" max="10760" width="27.54296875" customWidth="1"/>
    <col min="10761" max="10761" width="7.1796875" customWidth="1"/>
    <col min="10762" max="10762" width="8.453125" customWidth="1"/>
    <col min="10763" max="10763" width="9.54296875" customWidth="1"/>
    <col min="10764" max="10764" width="12.81640625" customWidth="1"/>
    <col min="10767" max="10767" width="11.81640625" bestFit="1" customWidth="1"/>
    <col min="11010" max="11010" width="3.1796875" customWidth="1"/>
    <col min="11011" max="11011" width="36" customWidth="1"/>
    <col min="11012" max="11012" width="7.08984375" customWidth="1"/>
    <col min="11013" max="11013" width="8.81640625" customWidth="1"/>
    <col min="11014" max="11014" width="9.54296875" customWidth="1"/>
    <col min="11015" max="11015" width="12.81640625" customWidth="1"/>
    <col min="11016" max="11016" width="27.54296875" customWidth="1"/>
    <col min="11017" max="11017" width="7.1796875" customWidth="1"/>
    <col min="11018" max="11018" width="8.453125" customWidth="1"/>
    <col min="11019" max="11019" width="9.54296875" customWidth="1"/>
    <col min="11020" max="11020" width="12.81640625" customWidth="1"/>
    <col min="11023" max="11023" width="11.81640625" bestFit="1" customWidth="1"/>
    <col min="11266" max="11266" width="3.1796875" customWidth="1"/>
    <col min="11267" max="11267" width="36" customWidth="1"/>
    <col min="11268" max="11268" width="7.08984375" customWidth="1"/>
    <col min="11269" max="11269" width="8.81640625" customWidth="1"/>
    <col min="11270" max="11270" width="9.54296875" customWidth="1"/>
    <col min="11271" max="11271" width="12.81640625" customWidth="1"/>
    <col min="11272" max="11272" width="27.54296875" customWidth="1"/>
    <col min="11273" max="11273" width="7.1796875" customWidth="1"/>
    <col min="11274" max="11274" width="8.453125" customWidth="1"/>
    <col min="11275" max="11275" width="9.54296875" customWidth="1"/>
    <col min="11276" max="11276" width="12.81640625" customWidth="1"/>
    <col min="11279" max="11279" width="11.81640625" bestFit="1" customWidth="1"/>
    <col min="11522" max="11522" width="3.1796875" customWidth="1"/>
    <col min="11523" max="11523" width="36" customWidth="1"/>
    <col min="11524" max="11524" width="7.08984375" customWidth="1"/>
    <col min="11525" max="11525" width="8.81640625" customWidth="1"/>
    <col min="11526" max="11526" width="9.54296875" customWidth="1"/>
    <col min="11527" max="11527" width="12.81640625" customWidth="1"/>
    <col min="11528" max="11528" width="27.54296875" customWidth="1"/>
    <col min="11529" max="11529" width="7.1796875" customWidth="1"/>
    <col min="11530" max="11530" width="8.453125" customWidth="1"/>
    <col min="11531" max="11531" width="9.54296875" customWidth="1"/>
    <col min="11532" max="11532" width="12.81640625" customWidth="1"/>
    <col min="11535" max="11535" width="11.81640625" bestFit="1" customWidth="1"/>
    <col min="11778" max="11778" width="3.1796875" customWidth="1"/>
    <col min="11779" max="11779" width="36" customWidth="1"/>
    <col min="11780" max="11780" width="7.08984375" customWidth="1"/>
    <col min="11781" max="11781" width="8.81640625" customWidth="1"/>
    <col min="11782" max="11782" width="9.54296875" customWidth="1"/>
    <col min="11783" max="11783" width="12.81640625" customWidth="1"/>
    <col min="11784" max="11784" width="27.54296875" customWidth="1"/>
    <col min="11785" max="11785" width="7.1796875" customWidth="1"/>
    <col min="11786" max="11786" width="8.453125" customWidth="1"/>
    <col min="11787" max="11787" width="9.54296875" customWidth="1"/>
    <col min="11788" max="11788" width="12.81640625" customWidth="1"/>
    <col min="11791" max="11791" width="11.81640625" bestFit="1" customWidth="1"/>
    <col min="12034" max="12034" width="3.1796875" customWidth="1"/>
    <col min="12035" max="12035" width="36" customWidth="1"/>
    <col min="12036" max="12036" width="7.08984375" customWidth="1"/>
    <col min="12037" max="12037" width="8.81640625" customWidth="1"/>
    <col min="12038" max="12038" width="9.54296875" customWidth="1"/>
    <col min="12039" max="12039" width="12.81640625" customWidth="1"/>
    <col min="12040" max="12040" width="27.54296875" customWidth="1"/>
    <col min="12041" max="12041" width="7.1796875" customWidth="1"/>
    <col min="12042" max="12042" width="8.453125" customWidth="1"/>
    <col min="12043" max="12043" width="9.54296875" customWidth="1"/>
    <col min="12044" max="12044" width="12.81640625" customWidth="1"/>
    <col min="12047" max="12047" width="11.81640625" bestFit="1" customWidth="1"/>
    <col min="12290" max="12290" width="3.1796875" customWidth="1"/>
    <col min="12291" max="12291" width="36" customWidth="1"/>
    <col min="12292" max="12292" width="7.08984375" customWidth="1"/>
    <col min="12293" max="12293" width="8.81640625" customWidth="1"/>
    <col min="12294" max="12294" width="9.54296875" customWidth="1"/>
    <col min="12295" max="12295" width="12.81640625" customWidth="1"/>
    <col min="12296" max="12296" width="27.54296875" customWidth="1"/>
    <col min="12297" max="12297" width="7.1796875" customWidth="1"/>
    <col min="12298" max="12298" width="8.453125" customWidth="1"/>
    <col min="12299" max="12299" width="9.54296875" customWidth="1"/>
    <col min="12300" max="12300" width="12.81640625" customWidth="1"/>
    <col min="12303" max="12303" width="11.81640625" bestFit="1" customWidth="1"/>
    <col min="12546" max="12546" width="3.1796875" customWidth="1"/>
    <col min="12547" max="12547" width="36" customWidth="1"/>
    <col min="12548" max="12548" width="7.08984375" customWidth="1"/>
    <col min="12549" max="12549" width="8.81640625" customWidth="1"/>
    <col min="12550" max="12550" width="9.54296875" customWidth="1"/>
    <col min="12551" max="12551" width="12.81640625" customWidth="1"/>
    <col min="12552" max="12552" width="27.54296875" customWidth="1"/>
    <col min="12553" max="12553" width="7.1796875" customWidth="1"/>
    <col min="12554" max="12554" width="8.453125" customWidth="1"/>
    <col min="12555" max="12555" width="9.54296875" customWidth="1"/>
    <col min="12556" max="12556" width="12.81640625" customWidth="1"/>
    <col min="12559" max="12559" width="11.81640625" bestFit="1" customWidth="1"/>
    <col min="12802" max="12802" width="3.1796875" customWidth="1"/>
    <col min="12803" max="12803" width="36" customWidth="1"/>
    <col min="12804" max="12804" width="7.08984375" customWidth="1"/>
    <col min="12805" max="12805" width="8.81640625" customWidth="1"/>
    <col min="12806" max="12806" width="9.54296875" customWidth="1"/>
    <col min="12807" max="12807" width="12.81640625" customWidth="1"/>
    <col min="12808" max="12808" width="27.54296875" customWidth="1"/>
    <col min="12809" max="12809" width="7.1796875" customWidth="1"/>
    <col min="12810" max="12810" width="8.453125" customWidth="1"/>
    <col min="12811" max="12811" width="9.54296875" customWidth="1"/>
    <col min="12812" max="12812" width="12.81640625" customWidth="1"/>
    <col min="12815" max="12815" width="11.81640625" bestFit="1" customWidth="1"/>
    <col min="13058" max="13058" width="3.1796875" customWidth="1"/>
    <col min="13059" max="13059" width="36" customWidth="1"/>
    <col min="13060" max="13060" width="7.08984375" customWidth="1"/>
    <col min="13061" max="13061" width="8.81640625" customWidth="1"/>
    <col min="13062" max="13062" width="9.54296875" customWidth="1"/>
    <col min="13063" max="13063" width="12.81640625" customWidth="1"/>
    <col min="13064" max="13064" width="27.54296875" customWidth="1"/>
    <col min="13065" max="13065" width="7.1796875" customWidth="1"/>
    <col min="13066" max="13066" width="8.453125" customWidth="1"/>
    <col min="13067" max="13067" width="9.54296875" customWidth="1"/>
    <col min="13068" max="13068" width="12.81640625" customWidth="1"/>
    <col min="13071" max="13071" width="11.81640625" bestFit="1" customWidth="1"/>
    <col min="13314" max="13314" width="3.1796875" customWidth="1"/>
    <col min="13315" max="13315" width="36" customWidth="1"/>
    <col min="13316" max="13316" width="7.08984375" customWidth="1"/>
    <col min="13317" max="13317" width="8.81640625" customWidth="1"/>
    <col min="13318" max="13318" width="9.54296875" customWidth="1"/>
    <col min="13319" max="13319" width="12.81640625" customWidth="1"/>
    <col min="13320" max="13320" width="27.54296875" customWidth="1"/>
    <col min="13321" max="13321" width="7.1796875" customWidth="1"/>
    <col min="13322" max="13322" width="8.453125" customWidth="1"/>
    <col min="13323" max="13323" width="9.54296875" customWidth="1"/>
    <col min="13324" max="13324" width="12.81640625" customWidth="1"/>
    <col min="13327" max="13327" width="11.81640625" bestFit="1" customWidth="1"/>
    <col min="13570" max="13570" width="3.1796875" customWidth="1"/>
    <col min="13571" max="13571" width="36" customWidth="1"/>
    <col min="13572" max="13572" width="7.08984375" customWidth="1"/>
    <col min="13573" max="13573" width="8.81640625" customWidth="1"/>
    <col min="13574" max="13574" width="9.54296875" customWidth="1"/>
    <col min="13575" max="13575" width="12.81640625" customWidth="1"/>
    <col min="13576" max="13576" width="27.54296875" customWidth="1"/>
    <col min="13577" max="13577" width="7.1796875" customWidth="1"/>
    <col min="13578" max="13578" width="8.453125" customWidth="1"/>
    <col min="13579" max="13579" width="9.54296875" customWidth="1"/>
    <col min="13580" max="13580" width="12.81640625" customWidth="1"/>
    <col min="13583" max="13583" width="11.81640625" bestFit="1" customWidth="1"/>
    <col min="13826" max="13826" width="3.1796875" customWidth="1"/>
    <col min="13827" max="13827" width="36" customWidth="1"/>
    <col min="13828" max="13828" width="7.08984375" customWidth="1"/>
    <col min="13829" max="13829" width="8.81640625" customWidth="1"/>
    <col min="13830" max="13830" width="9.54296875" customWidth="1"/>
    <col min="13831" max="13831" width="12.81640625" customWidth="1"/>
    <col min="13832" max="13832" width="27.54296875" customWidth="1"/>
    <col min="13833" max="13833" width="7.1796875" customWidth="1"/>
    <col min="13834" max="13834" width="8.453125" customWidth="1"/>
    <col min="13835" max="13835" width="9.54296875" customWidth="1"/>
    <col min="13836" max="13836" width="12.81640625" customWidth="1"/>
    <col min="13839" max="13839" width="11.81640625" bestFit="1" customWidth="1"/>
    <col min="14082" max="14082" width="3.1796875" customWidth="1"/>
    <col min="14083" max="14083" width="36" customWidth="1"/>
    <col min="14084" max="14084" width="7.08984375" customWidth="1"/>
    <col min="14085" max="14085" width="8.81640625" customWidth="1"/>
    <col min="14086" max="14086" width="9.54296875" customWidth="1"/>
    <col min="14087" max="14087" width="12.81640625" customWidth="1"/>
    <col min="14088" max="14088" width="27.54296875" customWidth="1"/>
    <col min="14089" max="14089" width="7.1796875" customWidth="1"/>
    <col min="14090" max="14090" width="8.453125" customWidth="1"/>
    <col min="14091" max="14091" width="9.54296875" customWidth="1"/>
    <col min="14092" max="14092" width="12.81640625" customWidth="1"/>
    <col min="14095" max="14095" width="11.81640625" bestFit="1" customWidth="1"/>
    <col min="14338" max="14338" width="3.1796875" customWidth="1"/>
    <col min="14339" max="14339" width="36" customWidth="1"/>
    <col min="14340" max="14340" width="7.08984375" customWidth="1"/>
    <col min="14341" max="14341" width="8.81640625" customWidth="1"/>
    <col min="14342" max="14342" width="9.54296875" customWidth="1"/>
    <col min="14343" max="14343" width="12.81640625" customWidth="1"/>
    <col min="14344" max="14344" width="27.54296875" customWidth="1"/>
    <col min="14345" max="14345" width="7.1796875" customWidth="1"/>
    <col min="14346" max="14346" width="8.453125" customWidth="1"/>
    <col min="14347" max="14347" width="9.54296875" customWidth="1"/>
    <col min="14348" max="14348" width="12.81640625" customWidth="1"/>
    <col min="14351" max="14351" width="11.81640625" bestFit="1" customWidth="1"/>
    <col min="14594" max="14594" width="3.1796875" customWidth="1"/>
    <col min="14595" max="14595" width="36" customWidth="1"/>
    <col min="14596" max="14596" width="7.08984375" customWidth="1"/>
    <col min="14597" max="14597" width="8.81640625" customWidth="1"/>
    <col min="14598" max="14598" width="9.54296875" customWidth="1"/>
    <col min="14599" max="14599" width="12.81640625" customWidth="1"/>
    <col min="14600" max="14600" width="27.54296875" customWidth="1"/>
    <col min="14601" max="14601" width="7.1796875" customWidth="1"/>
    <col min="14602" max="14602" width="8.453125" customWidth="1"/>
    <col min="14603" max="14603" width="9.54296875" customWidth="1"/>
    <col min="14604" max="14604" width="12.81640625" customWidth="1"/>
    <col min="14607" max="14607" width="11.81640625" bestFit="1" customWidth="1"/>
    <col min="14850" max="14850" width="3.1796875" customWidth="1"/>
    <col min="14851" max="14851" width="36" customWidth="1"/>
    <col min="14852" max="14852" width="7.08984375" customWidth="1"/>
    <col min="14853" max="14853" width="8.81640625" customWidth="1"/>
    <col min="14854" max="14854" width="9.54296875" customWidth="1"/>
    <col min="14855" max="14855" width="12.81640625" customWidth="1"/>
    <col min="14856" max="14856" width="27.54296875" customWidth="1"/>
    <col min="14857" max="14857" width="7.1796875" customWidth="1"/>
    <col min="14858" max="14858" width="8.453125" customWidth="1"/>
    <col min="14859" max="14859" width="9.54296875" customWidth="1"/>
    <col min="14860" max="14860" width="12.81640625" customWidth="1"/>
    <col min="14863" max="14863" width="11.81640625" bestFit="1" customWidth="1"/>
    <col min="15106" max="15106" width="3.1796875" customWidth="1"/>
    <col min="15107" max="15107" width="36" customWidth="1"/>
    <col min="15108" max="15108" width="7.08984375" customWidth="1"/>
    <col min="15109" max="15109" width="8.81640625" customWidth="1"/>
    <col min="15110" max="15110" width="9.54296875" customWidth="1"/>
    <col min="15111" max="15111" width="12.81640625" customWidth="1"/>
    <col min="15112" max="15112" width="27.54296875" customWidth="1"/>
    <col min="15113" max="15113" width="7.1796875" customWidth="1"/>
    <col min="15114" max="15114" width="8.453125" customWidth="1"/>
    <col min="15115" max="15115" width="9.54296875" customWidth="1"/>
    <col min="15116" max="15116" width="12.81640625" customWidth="1"/>
    <col min="15119" max="15119" width="11.81640625" bestFit="1" customWidth="1"/>
    <col min="15362" max="15362" width="3.1796875" customWidth="1"/>
    <col min="15363" max="15363" width="36" customWidth="1"/>
    <col min="15364" max="15364" width="7.08984375" customWidth="1"/>
    <col min="15365" max="15365" width="8.81640625" customWidth="1"/>
    <col min="15366" max="15366" width="9.54296875" customWidth="1"/>
    <col min="15367" max="15367" width="12.81640625" customWidth="1"/>
    <col min="15368" max="15368" width="27.54296875" customWidth="1"/>
    <col min="15369" max="15369" width="7.1796875" customWidth="1"/>
    <col min="15370" max="15370" width="8.453125" customWidth="1"/>
    <col min="15371" max="15371" width="9.54296875" customWidth="1"/>
    <col min="15372" max="15372" width="12.81640625" customWidth="1"/>
    <col min="15375" max="15375" width="11.81640625" bestFit="1" customWidth="1"/>
    <col min="15618" max="15618" width="3.1796875" customWidth="1"/>
    <col min="15619" max="15619" width="36" customWidth="1"/>
    <col min="15620" max="15620" width="7.08984375" customWidth="1"/>
    <col min="15621" max="15621" width="8.81640625" customWidth="1"/>
    <col min="15622" max="15622" width="9.54296875" customWidth="1"/>
    <col min="15623" max="15623" width="12.81640625" customWidth="1"/>
    <col min="15624" max="15624" width="27.54296875" customWidth="1"/>
    <col min="15625" max="15625" width="7.1796875" customWidth="1"/>
    <col min="15626" max="15626" width="8.453125" customWidth="1"/>
    <col min="15627" max="15627" width="9.54296875" customWidth="1"/>
    <col min="15628" max="15628" width="12.81640625" customWidth="1"/>
    <col min="15631" max="15631" width="11.81640625" bestFit="1" customWidth="1"/>
    <col min="15874" max="15874" width="3.1796875" customWidth="1"/>
    <col min="15875" max="15875" width="36" customWidth="1"/>
    <col min="15876" max="15876" width="7.08984375" customWidth="1"/>
    <col min="15877" max="15877" width="8.81640625" customWidth="1"/>
    <col min="15878" max="15878" width="9.54296875" customWidth="1"/>
    <col min="15879" max="15879" width="12.81640625" customWidth="1"/>
    <col min="15880" max="15880" width="27.54296875" customWidth="1"/>
    <col min="15881" max="15881" width="7.1796875" customWidth="1"/>
    <col min="15882" max="15882" width="8.453125" customWidth="1"/>
    <col min="15883" max="15883" width="9.54296875" customWidth="1"/>
    <col min="15884" max="15884" width="12.81640625" customWidth="1"/>
    <col min="15887" max="15887" width="11.81640625" bestFit="1" customWidth="1"/>
    <col min="16130" max="16130" width="3.1796875" customWidth="1"/>
    <col min="16131" max="16131" width="36" customWidth="1"/>
    <col min="16132" max="16132" width="7.08984375" customWidth="1"/>
    <col min="16133" max="16133" width="8.81640625" customWidth="1"/>
    <col min="16134" max="16134" width="9.54296875" customWidth="1"/>
    <col min="16135" max="16135" width="12.81640625" customWidth="1"/>
    <col min="16136" max="16136" width="27.54296875" customWidth="1"/>
    <col min="16137" max="16137" width="7.1796875" customWidth="1"/>
    <col min="16138" max="16138" width="8.453125" customWidth="1"/>
    <col min="16139" max="16139" width="9.54296875" customWidth="1"/>
    <col min="16140" max="16140" width="12.81640625" customWidth="1"/>
    <col min="16143" max="16143" width="11.81640625" bestFit="1" customWidth="1"/>
  </cols>
  <sheetData>
    <row r="1" spans="1:12" ht="6.5" customHeight="1" x14ac:dyDescent="0.35"/>
    <row r="3" spans="1:12" x14ac:dyDescent="0.35">
      <c r="G3" s="3" t="s">
        <v>0</v>
      </c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1</v>
      </c>
      <c r="J8" s="7"/>
      <c r="K8" s="7"/>
      <c r="L8" s="7"/>
    </row>
    <row r="9" spans="1:12" x14ac:dyDescent="0.35">
      <c r="B9" s="8"/>
      <c r="C9" s="9" t="s">
        <v>2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6.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ht="27.5" customHeight="1" x14ac:dyDescent="0.35">
      <c r="B11" s="8"/>
      <c r="C11" s="14" t="s">
        <v>3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4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5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9.5" thickBot="1" x14ac:dyDescent="0.4">
      <c r="A14" s="19" t="s">
        <v>6</v>
      </c>
      <c r="B14" s="20" t="s">
        <v>7</v>
      </c>
      <c r="C14" s="21" t="s">
        <v>8</v>
      </c>
      <c r="D14" s="22" t="s">
        <v>9</v>
      </c>
      <c r="E14" s="23" t="s">
        <v>10</v>
      </c>
      <c r="F14" s="23" t="s">
        <v>11</v>
      </c>
      <c r="G14" s="24" t="s">
        <v>12</v>
      </c>
      <c r="H14" s="22" t="s">
        <v>13</v>
      </c>
      <c r="I14" s="22" t="s">
        <v>9</v>
      </c>
      <c r="J14" s="23" t="s">
        <v>10</v>
      </c>
      <c r="K14" s="23" t="s">
        <v>11</v>
      </c>
      <c r="L14" s="25" t="s">
        <v>12</v>
      </c>
    </row>
    <row r="15" spans="1:12" ht="32" thickBot="1" x14ac:dyDescent="0.4">
      <c r="A15" s="26"/>
      <c r="B15" s="27">
        <v>1</v>
      </c>
      <c r="C15" s="28" t="s">
        <v>14</v>
      </c>
      <c r="D15" s="29"/>
      <c r="E15" s="29"/>
      <c r="F15" s="29"/>
      <c r="G15" s="29"/>
      <c r="H15" s="29"/>
      <c r="I15" s="29"/>
      <c r="J15" s="29"/>
      <c r="K15" s="29"/>
      <c r="L15" s="30"/>
    </row>
    <row r="16" spans="1:12" ht="73.5" customHeight="1" thickBot="1" x14ac:dyDescent="0.4">
      <c r="A16" s="26" t="s">
        <v>15</v>
      </c>
      <c r="B16" s="31">
        <v>1</v>
      </c>
      <c r="C16" s="32" t="s">
        <v>16</v>
      </c>
      <c r="D16" s="33" t="s">
        <v>17</v>
      </c>
      <c r="E16" s="34">
        <v>39</v>
      </c>
      <c r="F16" s="34"/>
      <c r="G16" s="35">
        <f>F16*E16</f>
        <v>0</v>
      </c>
      <c r="H16" s="36" t="s">
        <v>18</v>
      </c>
      <c r="I16" s="37" t="s">
        <v>17</v>
      </c>
      <c r="J16" s="38">
        <v>4</v>
      </c>
      <c r="K16" s="39"/>
      <c r="L16" s="40">
        <f t="shared" ref="L16:L52" si="0">K16*J16</f>
        <v>0</v>
      </c>
    </row>
    <row r="17" spans="1:12" ht="73.5" customHeight="1" thickBot="1" x14ac:dyDescent="0.4">
      <c r="A17" s="26" t="s">
        <v>15</v>
      </c>
      <c r="B17" s="41">
        <v>2</v>
      </c>
      <c r="C17" s="42"/>
      <c r="D17" s="43"/>
      <c r="E17" s="44"/>
      <c r="F17" s="44"/>
      <c r="G17" s="45"/>
      <c r="H17" s="46" t="s">
        <v>19</v>
      </c>
      <c r="I17" s="47" t="s">
        <v>20</v>
      </c>
      <c r="J17" s="48">
        <v>1</v>
      </c>
      <c r="K17" s="49"/>
      <c r="L17" s="50">
        <f>K17*J17</f>
        <v>0</v>
      </c>
    </row>
    <row r="18" spans="1:12" ht="70" customHeight="1" x14ac:dyDescent="0.35">
      <c r="A18" s="26" t="s">
        <v>15</v>
      </c>
      <c r="B18" s="31">
        <v>3</v>
      </c>
      <c r="C18" s="51"/>
      <c r="D18" s="52"/>
      <c r="E18" s="53"/>
      <c r="F18" s="54"/>
      <c r="G18" s="54"/>
      <c r="H18" s="36" t="s">
        <v>21</v>
      </c>
      <c r="I18" s="55" t="s">
        <v>17</v>
      </c>
      <c r="J18" s="56">
        <v>30</v>
      </c>
      <c r="K18" s="56"/>
      <c r="L18" s="57">
        <f t="shared" si="0"/>
        <v>0</v>
      </c>
    </row>
    <row r="19" spans="1:12" ht="72" customHeight="1" thickBot="1" x14ac:dyDescent="0.4">
      <c r="A19" s="26" t="s">
        <v>15</v>
      </c>
      <c r="B19" s="41">
        <v>4</v>
      </c>
      <c r="C19" s="51"/>
      <c r="D19" s="52"/>
      <c r="E19" s="53"/>
      <c r="F19" s="54"/>
      <c r="G19" s="54"/>
      <c r="H19" s="36" t="s">
        <v>22</v>
      </c>
      <c r="I19" s="55" t="s">
        <v>17</v>
      </c>
      <c r="J19" s="56">
        <v>1</v>
      </c>
      <c r="K19" s="56"/>
      <c r="L19" s="57">
        <f t="shared" si="0"/>
        <v>0</v>
      </c>
    </row>
    <row r="20" spans="1:12" ht="69.5" customHeight="1" x14ac:dyDescent="0.35">
      <c r="A20" s="26" t="s">
        <v>15</v>
      </c>
      <c r="B20" s="31">
        <v>5</v>
      </c>
      <c r="C20" s="58"/>
      <c r="D20" s="55"/>
      <c r="E20" s="59"/>
      <c r="F20" s="56"/>
      <c r="G20" s="60"/>
      <c r="H20" s="36" t="s">
        <v>23</v>
      </c>
      <c r="I20" s="55" t="s">
        <v>17</v>
      </c>
      <c r="J20" s="56">
        <v>1</v>
      </c>
      <c r="K20" s="56"/>
      <c r="L20" s="57">
        <f t="shared" si="0"/>
        <v>0</v>
      </c>
    </row>
    <row r="21" spans="1:12" ht="71" customHeight="1" thickBot="1" x14ac:dyDescent="0.4">
      <c r="A21" s="26" t="s">
        <v>15</v>
      </c>
      <c r="B21" s="41">
        <v>6</v>
      </c>
      <c r="C21" s="58"/>
      <c r="D21" s="55"/>
      <c r="E21" s="59"/>
      <c r="F21" s="56"/>
      <c r="G21" s="60"/>
      <c r="H21" s="61" t="s">
        <v>24</v>
      </c>
      <c r="I21" s="55" t="s">
        <v>17</v>
      </c>
      <c r="J21" s="56">
        <v>3</v>
      </c>
      <c r="K21" s="56"/>
      <c r="L21" s="57">
        <f t="shared" si="0"/>
        <v>0</v>
      </c>
    </row>
    <row r="22" spans="1:12" ht="57" customHeight="1" x14ac:dyDescent="0.35">
      <c r="A22" s="26" t="s">
        <v>15</v>
      </c>
      <c r="B22" s="31">
        <v>7</v>
      </c>
      <c r="C22" s="58" t="s">
        <v>25</v>
      </c>
      <c r="D22" s="55" t="s">
        <v>26</v>
      </c>
      <c r="E22" s="59">
        <v>3</v>
      </c>
      <c r="F22" s="56"/>
      <c r="G22" s="60">
        <f>F22*E22</f>
        <v>0</v>
      </c>
      <c r="H22" s="61" t="s">
        <v>27</v>
      </c>
      <c r="I22" s="55" t="s">
        <v>17</v>
      </c>
      <c r="J22" s="56">
        <v>3</v>
      </c>
      <c r="K22" s="56"/>
      <c r="L22" s="57">
        <f t="shared" si="0"/>
        <v>0</v>
      </c>
    </row>
    <row r="23" spans="1:12" ht="45" customHeight="1" thickBot="1" x14ac:dyDescent="0.4">
      <c r="A23" s="26" t="s">
        <v>15</v>
      </c>
      <c r="B23" s="41">
        <v>8</v>
      </c>
      <c r="C23" s="58" t="s">
        <v>28</v>
      </c>
      <c r="D23" s="55" t="s">
        <v>17</v>
      </c>
      <c r="E23" s="59">
        <v>39</v>
      </c>
      <c r="F23" s="56"/>
      <c r="G23" s="60">
        <f>F23*E23</f>
        <v>0</v>
      </c>
      <c r="H23" s="61" t="s">
        <v>29</v>
      </c>
      <c r="I23" s="55" t="s">
        <v>17</v>
      </c>
      <c r="J23" s="56">
        <v>3</v>
      </c>
      <c r="K23" s="56"/>
      <c r="L23" s="57">
        <f t="shared" si="0"/>
        <v>0</v>
      </c>
    </row>
    <row r="24" spans="1:12" ht="46.75" customHeight="1" x14ac:dyDescent="0.35">
      <c r="A24" s="26" t="s">
        <v>15</v>
      </c>
      <c r="B24" s="31">
        <v>9</v>
      </c>
      <c r="C24" s="58"/>
      <c r="D24" s="55"/>
      <c r="E24" s="59"/>
      <c r="F24" s="56"/>
      <c r="G24" s="60"/>
      <c r="H24" s="36" t="s">
        <v>30</v>
      </c>
      <c r="I24" s="55" t="s">
        <v>17</v>
      </c>
      <c r="J24" s="56">
        <v>36</v>
      </c>
      <c r="K24" s="56"/>
      <c r="L24" s="57">
        <f t="shared" si="0"/>
        <v>0</v>
      </c>
    </row>
    <row r="25" spans="1:12" ht="49.75" customHeight="1" thickBot="1" x14ac:dyDescent="0.4">
      <c r="A25" s="26" t="s">
        <v>15</v>
      </c>
      <c r="B25" s="41">
        <v>10</v>
      </c>
      <c r="C25" s="58" t="s">
        <v>31</v>
      </c>
      <c r="D25" s="55" t="s">
        <v>17</v>
      </c>
      <c r="E25" s="59">
        <v>36</v>
      </c>
      <c r="F25" s="56"/>
      <c r="G25" s="60">
        <f>F25*E25</f>
        <v>0</v>
      </c>
      <c r="H25" s="36" t="s">
        <v>32</v>
      </c>
      <c r="I25" s="55" t="s">
        <v>17</v>
      </c>
      <c r="J25" s="56">
        <v>36</v>
      </c>
      <c r="K25" s="56"/>
      <c r="L25" s="57">
        <f t="shared" si="0"/>
        <v>0</v>
      </c>
    </row>
    <row r="26" spans="1:12" ht="24" customHeight="1" x14ac:dyDescent="0.35">
      <c r="A26" s="26" t="s">
        <v>15</v>
      </c>
      <c r="B26" s="31">
        <v>11</v>
      </c>
      <c r="C26" s="58" t="s">
        <v>33</v>
      </c>
      <c r="D26" s="55" t="s">
        <v>17</v>
      </c>
      <c r="E26" s="59">
        <v>68</v>
      </c>
      <c r="F26" s="56"/>
      <c r="G26" s="60">
        <f>F26*E26</f>
        <v>0</v>
      </c>
      <c r="H26" s="62" t="s">
        <v>34</v>
      </c>
      <c r="I26" s="55" t="s">
        <v>17</v>
      </c>
      <c r="J26" s="63">
        <v>6</v>
      </c>
      <c r="K26" s="56"/>
      <c r="L26" s="57">
        <f t="shared" si="0"/>
        <v>0</v>
      </c>
    </row>
    <row r="27" spans="1:12" ht="20" customHeight="1" thickBot="1" x14ac:dyDescent="0.4">
      <c r="A27" s="26" t="s">
        <v>15</v>
      </c>
      <c r="B27" s="41">
        <v>12</v>
      </c>
      <c r="C27" s="58"/>
      <c r="D27" s="55"/>
      <c r="E27" s="59"/>
      <c r="F27" s="56"/>
      <c r="G27" s="60"/>
      <c r="H27" s="62" t="s">
        <v>35</v>
      </c>
      <c r="I27" s="55" t="s">
        <v>17</v>
      </c>
      <c r="J27" s="63">
        <v>16</v>
      </c>
      <c r="K27" s="56"/>
      <c r="L27" s="57">
        <f t="shared" si="0"/>
        <v>0</v>
      </c>
    </row>
    <row r="28" spans="1:12" ht="22" customHeight="1" x14ac:dyDescent="0.35">
      <c r="A28" s="26" t="s">
        <v>15</v>
      </c>
      <c r="B28" s="31">
        <v>13</v>
      </c>
      <c r="C28" s="58"/>
      <c r="D28" s="55"/>
      <c r="E28" s="59"/>
      <c r="F28" s="56"/>
      <c r="G28" s="60"/>
      <c r="H28" s="62" t="s">
        <v>36</v>
      </c>
      <c r="I28" s="55" t="s">
        <v>17</v>
      </c>
      <c r="J28" s="63">
        <v>2</v>
      </c>
      <c r="K28" s="56"/>
      <c r="L28" s="57">
        <f t="shared" si="0"/>
        <v>0</v>
      </c>
    </row>
    <row r="29" spans="1:12" ht="21" customHeight="1" thickBot="1" x14ac:dyDescent="0.4">
      <c r="A29" s="26" t="s">
        <v>15</v>
      </c>
      <c r="B29" s="41">
        <v>14</v>
      </c>
      <c r="C29" s="58"/>
      <c r="D29" s="55"/>
      <c r="E29" s="59"/>
      <c r="F29" s="56"/>
      <c r="G29" s="60"/>
      <c r="H29" s="62" t="s">
        <v>37</v>
      </c>
      <c r="I29" s="55" t="s">
        <v>17</v>
      </c>
      <c r="J29" s="63">
        <v>22</v>
      </c>
      <c r="K29" s="56"/>
      <c r="L29" s="57">
        <f t="shared" si="0"/>
        <v>0</v>
      </c>
    </row>
    <row r="30" spans="1:12" ht="33.5" customHeight="1" x14ac:dyDescent="0.35">
      <c r="A30" s="26" t="s">
        <v>15</v>
      </c>
      <c r="B30" s="31">
        <v>15</v>
      </c>
      <c r="C30" s="58"/>
      <c r="D30" s="55"/>
      <c r="E30" s="59"/>
      <c r="F30" s="56"/>
      <c r="G30" s="60"/>
      <c r="H30" s="62" t="s">
        <v>38</v>
      </c>
      <c r="I30" s="55" t="s">
        <v>17</v>
      </c>
      <c r="J30" s="63">
        <v>22</v>
      </c>
      <c r="K30" s="56"/>
      <c r="L30" s="57">
        <f t="shared" si="0"/>
        <v>0</v>
      </c>
    </row>
    <row r="31" spans="1:12" ht="51" customHeight="1" thickBot="1" x14ac:dyDescent="0.4">
      <c r="A31" s="26" t="s">
        <v>15</v>
      </c>
      <c r="B31" s="41">
        <v>16</v>
      </c>
      <c r="C31" s="58" t="s">
        <v>39</v>
      </c>
      <c r="D31" s="55" t="s">
        <v>40</v>
      </c>
      <c r="E31" s="59">
        <v>207</v>
      </c>
      <c r="F31" s="56"/>
      <c r="G31" s="60">
        <f>F31*E31</f>
        <v>0</v>
      </c>
      <c r="H31" s="36" t="s">
        <v>41</v>
      </c>
      <c r="I31" s="55" t="s">
        <v>40</v>
      </c>
      <c r="J31" s="63">
        <v>74</v>
      </c>
      <c r="K31" s="56"/>
      <c r="L31" s="57">
        <f t="shared" si="0"/>
        <v>0</v>
      </c>
    </row>
    <row r="32" spans="1:12" ht="52" customHeight="1" x14ac:dyDescent="0.35">
      <c r="A32" s="26" t="s">
        <v>15</v>
      </c>
      <c r="B32" s="31">
        <v>17</v>
      </c>
      <c r="C32" s="58"/>
      <c r="D32" s="55"/>
      <c r="E32" s="59"/>
      <c r="F32" s="56"/>
      <c r="G32" s="60"/>
      <c r="H32" s="36" t="s">
        <v>42</v>
      </c>
      <c r="I32" s="55" t="s">
        <v>40</v>
      </c>
      <c r="J32" s="63">
        <v>133</v>
      </c>
      <c r="K32" s="56"/>
      <c r="L32" s="57">
        <f t="shared" si="0"/>
        <v>0</v>
      </c>
    </row>
    <row r="33" spans="1:12" ht="50.5" customHeight="1" thickBot="1" x14ac:dyDescent="0.4">
      <c r="A33" s="26" t="s">
        <v>15</v>
      </c>
      <c r="B33" s="41">
        <v>18</v>
      </c>
      <c r="C33" s="58" t="s">
        <v>43</v>
      </c>
      <c r="D33" s="55" t="s">
        <v>40</v>
      </c>
      <c r="E33" s="63">
        <v>190</v>
      </c>
      <c r="F33" s="56"/>
      <c r="G33" s="60">
        <f>F33*E33</f>
        <v>0</v>
      </c>
      <c r="H33" s="62" t="s">
        <v>44</v>
      </c>
      <c r="I33" s="55" t="s">
        <v>40</v>
      </c>
      <c r="J33" s="63">
        <v>190</v>
      </c>
      <c r="K33" s="56"/>
      <c r="L33" s="57">
        <f t="shared" si="0"/>
        <v>0</v>
      </c>
    </row>
    <row r="34" spans="1:12" ht="51.5" customHeight="1" x14ac:dyDescent="0.35">
      <c r="A34" s="26" t="s">
        <v>15</v>
      </c>
      <c r="B34" s="31">
        <v>19</v>
      </c>
      <c r="C34" s="58" t="s">
        <v>45</v>
      </c>
      <c r="D34" s="55" t="s">
        <v>40</v>
      </c>
      <c r="E34" s="63">
        <v>50</v>
      </c>
      <c r="F34" s="56"/>
      <c r="G34" s="60">
        <f>F34*E34</f>
        <v>0</v>
      </c>
      <c r="H34" s="62" t="s">
        <v>46</v>
      </c>
      <c r="I34" s="55" t="s">
        <v>40</v>
      </c>
      <c r="J34" s="63">
        <v>50</v>
      </c>
      <c r="K34" s="56"/>
      <c r="L34" s="57">
        <f t="shared" si="0"/>
        <v>0</v>
      </c>
    </row>
    <row r="35" spans="1:12" ht="50" customHeight="1" thickBot="1" x14ac:dyDescent="0.4">
      <c r="A35" s="26" t="s">
        <v>15</v>
      </c>
      <c r="B35" s="41">
        <v>20</v>
      </c>
      <c r="C35" s="58" t="s">
        <v>47</v>
      </c>
      <c r="D35" s="55" t="s">
        <v>40</v>
      </c>
      <c r="E35" s="63">
        <v>18</v>
      </c>
      <c r="F35" s="56"/>
      <c r="G35" s="60">
        <f>F35*E35</f>
        <v>0</v>
      </c>
      <c r="H35" s="62" t="s">
        <v>48</v>
      </c>
      <c r="I35" s="55" t="s">
        <v>40</v>
      </c>
      <c r="J35" s="63">
        <v>18</v>
      </c>
      <c r="K35" s="56"/>
      <c r="L35" s="57">
        <f t="shared" si="0"/>
        <v>0</v>
      </c>
    </row>
    <row r="36" spans="1:12" ht="26" customHeight="1" x14ac:dyDescent="0.35">
      <c r="A36" s="26" t="s">
        <v>15</v>
      </c>
      <c r="B36" s="31">
        <v>21</v>
      </c>
      <c r="C36" s="58" t="s">
        <v>39</v>
      </c>
      <c r="D36" s="55" t="s">
        <v>40</v>
      </c>
      <c r="E36" s="59">
        <v>16</v>
      </c>
      <c r="F36" s="64"/>
      <c r="G36" s="60">
        <f>F36*E36</f>
        <v>0</v>
      </c>
      <c r="H36" s="36" t="s">
        <v>49</v>
      </c>
      <c r="I36" s="55" t="s">
        <v>40</v>
      </c>
      <c r="J36" s="63">
        <v>6</v>
      </c>
      <c r="K36" s="56"/>
      <c r="L36" s="57">
        <f t="shared" si="0"/>
        <v>0</v>
      </c>
    </row>
    <row r="37" spans="1:12" ht="20" customHeight="1" thickBot="1" x14ac:dyDescent="0.4">
      <c r="A37" s="26" t="s">
        <v>15</v>
      </c>
      <c r="B37" s="41">
        <v>22</v>
      </c>
      <c r="C37" s="58"/>
      <c r="D37" s="55"/>
      <c r="E37" s="59"/>
      <c r="F37" s="56"/>
      <c r="G37" s="60"/>
      <c r="H37" s="36" t="s">
        <v>50</v>
      </c>
      <c r="I37" s="55" t="s">
        <v>40</v>
      </c>
      <c r="J37" s="63">
        <v>10</v>
      </c>
      <c r="K37" s="56"/>
      <c r="L37" s="57">
        <f t="shared" si="0"/>
        <v>0</v>
      </c>
    </row>
    <row r="38" spans="1:12" ht="20" customHeight="1" x14ac:dyDescent="0.35">
      <c r="A38" s="26" t="s">
        <v>15</v>
      </c>
      <c r="B38" s="31">
        <v>23</v>
      </c>
      <c r="C38" s="58" t="s">
        <v>47</v>
      </c>
      <c r="D38" s="55" t="s">
        <v>40</v>
      </c>
      <c r="E38" s="59">
        <v>33</v>
      </c>
      <c r="F38" s="64"/>
      <c r="G38" s="60">
        <f>F38*E38</f>
        <v>0</v>
      </c>
      <c r="H38" s="36" t="s">
        <v>51</v>
      </c>
      <c r="I38" s="55" t="s">
        <v>40</v>
      </c>
      <c r="J38" s="63">
        <v>33</v>
      </c>
      <c r="K38" s="56"/>
      <c r="L38" s="57">
        <f t="shared" si="0"/>
        <v>0</v>
      </c>
    </row>
    <row r="39" spans="1:12" ht="27.5" customHeight="1" thickBot="1" x14ac:dyDescent="0.4">
      <c r="A39" s="26" t="s">
        <v>15</v>
      </c>
      <c r="B39" s="41">
        <v>24</v>
      </c>
      <c r="C39" s="58"/>
      <c r="D39" s="55"/>
      <c r="E39" s="59"/>
      <c r="F39" s="56"/>
      <c r="G39" s="60"/>
      <c r="H39" s="36" t="s">
        <v>52</v>
      </c>
      <c r="I39" s="55" t="s">
        <v>26</v>
      </c>
      <c r="J39" s="65">
        <v>1</v>
      </c>
      <c r="K39" s="56"/>
      <c r="L39" s="57">
        <f t="shared" si="0"/>
        <v>0</v>
      </c>
    </row>
    <row r="40" spans="1:12" ht="31" customHeight="1" x14ac:dyDescent="0.35">
      <c r="A40" s="26" t="s">
        <v>15</v>
      </c>
      <c r="B40" s="31">
        <v>25</v>
      </c>
      <c r="C40" s="58"/>
      <c r="D40" s="55"/>
      <c r="E40" s="59"/>
      <c r="F40" s="56"/>
      <c r="G40" s="60"/>
      <c r="H40" s="36" t="s">
        <v>53</v>
      </c>
      <c r="I40" s="55" t="s">
        <v>26</v>
      </c>
      <c r="J40" s="65">
        <v>1</v>
      </c>
      <c r="K40" s="56"/>
      <c r="L40" s="57">
        <f t="shared" si="0"/>
        <v>0</v>
      </c>
    </row>
    <row r="41" spans="1:12" ht="19.5" customHeight="1" thickBot="1" x14ac:dyDescent="0.4">
      <c r="A41" s="26" t="s">
        <v>15</v>
      </c>
      <c r="B41" s="41">
        <v>26</v>
      </c>
      <c r="C41" s="58" t="s">
        <v>54</v>
      </c>
      <c r="D41" s="55" t="s">
        <v>40</v>
      </c>
      <c r="E41" s="59">
        <v>207</v>
      </c>
      <c r="F41" s="56"/>
      <c r="G41" s="60">
        <f>F41*E41</f>
        <v>0</v>
      </c>
      <c r="H41" s="62" t="s">
        <v>55</v>
      </c>
      <c r="I41" s="55" t="s">
        <v>40</v>
      </c>
      <c r="J41" s="65">
        <v>74</v>
      </c>
      <c r="K41" s="56"/>
      <c r="L41" s="57">
        <f t="shared" si="0"/>
        <v>0</v>
      </c>
    </row>
    <row r="42" spans="1:12" ht="20" customHeight="1" x14ac:dyDescent="0.35">
      <c r="A42" s="26" t="s">
        <v>15</v>
      </c>
      <c r="B42" s="31">
        <v>27</v>
      </c>
      <c r="C42" s="58"/>
      <c r="D42" s="55"/>
      <c r="E42" s="59"/>
      <c r="F42" s="56"/>
      <c r="G42" s="60"/>
      <c r="H42" s="62" t="s">
        <v>56</v>
      </c>
      <c r="I42" s="55" t="s">
        <v>40</v>
      </c>
      <c r="J42" s="65">
        <v>133</v>
      </c>
      <c r="K42" s="56"/>
      <c r="L42" s="57">
        <f t="shared" si="0"/>
        <v>0</v>
      </c>
    </row>
    <row r="43" spans="1:12" ht="20" customHeight="1" thickBot="1" x14ac:dyDescent="0.4">
      <c r="A43" s="26" t="s">
        <v>15</v>
      </c>
      <c r="B43" s="41">
        <v>28</v>
      </c>
      <c r="C43" s="58" t="s">
        <v>54</v>
      </c>
      <c r="D43" s="59" t="s">
        <v>40</v>
      </c>
      <c r="E43" s="65">
        <v>190</v>
      </c>
      <c r="F43" s="56"/>
      <c r="G43" s="60">
        <f t="shared" ref="G43:G48" si="1">F43*E43</f>
        <v>0</v>
      </c>
      <c r="H43" s="36" t="s">
        <v>57</v>
      </c>
      <c r="I43" s="59" t="s">
        <v>40</v>
      </c>
      <c r="J43" s="65">
        <v>190</v>
      </c>
      <c r="K43" s="56"/>
      <c r="L43" s="57">
        <f t="shared" si="0"/>
        <v>0</v>
      </c>
    </row>
    <row r="44" spans="1:12" ht="20" customHeight="1" x14ac:dyDescent="0.35">
      <c r="A44" s="26" t="s">
        <v>15</v>
      </c>
      <c r="B44" s="31">
        <v>29</v>
      </c>
      <c r="C44" s="58" t="s">
        <v>54</v>
      </c>
      <c r="D44" s="59" t="s">
        <v>40</v>
      </c>
      <c r="E44" s="65">
        <v>50</v>
      </c>
      <c r="F44" s="56"/>
      <c r="G44" s="60">
        <f t="shared" si="1"/>
        <v>0</v>
      </c>
      <c r="H44" s="36" t="s">
        <v>58</v>
      </c>
      <c r="I44" s="59" t="s">
        <v>40</v>
      </c>
      <c r="J44" s="65">
        <v>50</v>
      </c>
      <c r="K44" s="56"/>
      <c r="L44" s="57">
        <f t="shared" si="0"/>
        <v>0</v>
      </c>
    </row>
    <row r="45" spans="1:12" ht="20" customHeight="1" thickBot="1" x14ac:dyDescent="0.4">
      <c r="A45" s="26" t="s">
        <v>15</v>
      </c>
      <c r="B45" s="41">
        <v>30</v>
      </c>
      <c r="C45" s="58" t="s">
        <v>54</v>
      </c>
      <c r="D45" s="59" t="s">
        <v>40</v>
      </c>
      <c r="E45" s="65">
        <v>18</v>
      </c>
      <c r="F45" s="56"/>
      <c r="G45" s="60">
        <f t="shared" si="1"/>
        <v>0</v>
      </c>
      <c r="H45" s="36" t="s">
        <v>59</v>
      </c>
      <c r="I45" s="59" t="s">
        <v>40</v>
      </c>
      <c r="J45" s="65">
        <v>18</v>
      </c>
      <c r="K45" s="56"/>
      <c r="L45" s="57">
        <f t="shared" si="0"/>
        <v>0</v>
      </c>
    </row>
    <row r="46" spans="1:12" ht="32" customHeight="1" x14ac:dyDescent="0.35">
      <c r="A46" s="26" t="s">
        <v>15</v>
      </c>
      <c r="B46" s="31">
        <v>31</v>
      </c>
      <c r="C46" s="58" t="s">
        <v>54</v>
      </c>
      <c r="D46" s="59" t="s">
        <v>40</v>
      </c>
      <c r="E46" s="65">
        <v>6</v>
      </c>
      <c r="F46" s="56"/>
      <c r="G46" s="60">
        <f t="shared" si="1"/>
        <v>0</v>
      </c>
      <c r="H46" s="36" t="s">
        <v>60</v>
      </c>
      <c r="I46" s="59" t="s">
        <v>40</v>
      </c>
      <c r="J46" s="65">
        <v>6</v>
      </c>
      <c r="K46" s="56"/>
      <c r="L46" s="57">
        <f t="shared" si="0"/>
        <v>0</v>
      </c>
    </row>
    <row r="47" spans="1:12" ht="32.5" customHeight="1" thickBot="1" x14ac:dyDescent="0.4">
      <c r="A47" s="26" t="s">
        <v>15</v>
      </c>
      <c r="B47" s="41">
        <v>32</v>
      </c>
      <c r="C47" s="58" t="s">
        <v>54</v>
      </c>
      <c r="D47" s="59" t="s">
        <v>40</v>
      </c>
      <c r="E47" s="65">
        <v>10</v>
      </c>
      <c r="F47" s="56"/>
      <c r="G47" s="60">
        <f t="shared" si="1"/>
        <v>0</v>
      </c>
      <c r="H47" s="36" t="s">
        <v>61</v>
      </c>
      <c r="I47" s="59" t="s">
        <v>40</v>
      </c>
      <c r="J47" s="65">
        <v>10</v>
      </c>
      <c r="K47" s="56"/>
      <c r="L47" s="57">
        <f t="shared" si="0"/>
        <v>0</v>
      </c>
    </row>
    <row r="48" spans="1:12" ht="32" customHeight="1" x14ac:dyDescent="0.35">
      <c r="A48" s="26" t="s">
        <v>15</v>
      </c>
      <c r="B48" s="31">
        <v>33</v>
      </c>
      <c r="C48" s="58" t="s">
        <v>54</v>
      </c>
      <c r="D48" s="59" t="s">
        <v>40</v>
      </c>
      <c r="E48" s="65">
        <v>33</v>
      </c>
      <c r="F48" s="56"/>
      <c r="G48" s="60">
        <f t="shared" si="1"/>
        <v>0</v>
      </c>
      <c r="H48" s="36" t="s">
        <v>62</v>
      </c>
      <c r="I48" s="59" t="s">
        <v>40</v>
      </c>
      <c r="J48" s="65">
        <v>33</v>
      </c>
      <c r="K48" s="56"/>
      <c r="L48" s="57">
        <f t="shared" si="0"/>
        <v>0</v>
      </c>
    </row>
    <row r="49" spans="1:12" ht="20" customHeight="1" thickBot="1" x14ac:dyDescent="0.4">
      <c r="A49" s="26" t="s">
        <v>15</v>
      </c>
      <c r="B49" s="41">
        <v>34</v>
      </c>
      <c r="C49" s="58"/>
      <c r="D49" s="59"/>
      <c r="E49" s="65"/>
      <c r="F49" s="56"/>
      <c r="G49" s="60"/>
      <c r="H49" s="36" t="s">
        <v>63</v>
      </c>
      <c r="I49" s="59" t="s">
        <v>64</v>
      </c>
      <c r="J49" s="65">
        <v>1</v>
      </c>
      <c r="K49" s="56"/>
      <c r="L49" s="57">
        <f t="shared" si="0"/>
        <v>0</v>
      </c>
    </row>
    <row r="50" spans="1:12" ht="20" customHeight="1" x14ac:dyDescent="0.35">
      <c r="A50" s="26" t="s">
        <v>15</v>
      </c>
      <c r="B50" s="31">
        <v>35</v>
      </c>
      <c r="C50" s="58" t="s">
        <v>65</v>
      </c>
      <c r="D50" s="59" t="s">
        <v>66</v>
      </c>
      <c r="E50" s="65">
        <v>0.9</v>
      </c>
      <c r="F50" s="56"/>
      <c r="G50" s="60">
        <f>F50*E50</f>
        <v>0</v>
      </c>
      <c r="H50" s="36" t="s">
        <v>67</v>
      </c>
      <c r="I50" s="59" t="s">
        <v>66</v>
      </c>
      <c r="J50" s="65">
        <v>0.9</v>
      </c>
      <c r="K50" s="56"/>
      <c r="L50" s="57">
        <f t="shared" si="0"/>
        <v>0</v>
      </c>
    </row>
    <row r="51" spans="1:12" ht="20" customHeight="1" thickBot="1" x14ac:dyDescent="0.4">
      <c r="A51" s="26" t="s">
        <v>15</v>
      </c>
      <c r="B51" s="41">
        <v>36</v>
      </c>
      <c r="C51" s="58" t="s">
        <v>68</v>
      </c>
      <c r="D51" s="59" t="s">
        <v>66</v>
      </c>
      <c r="E51" s="65">
        <v>1.8</v>
      </c>
      <c r="F51" s="56"/>
      <c r="G51" s="60">
        <f>F51*E51</f>
        <v>0</v>
      </c>
      <c r="H51" s="36" t="s">
        <v>69</v>
      </c>
      <c r="I51" s="59" t="s">
        <v>66</v>
      </c>
      <c r="J51" s="65">
        <v>1.8</v>
      </c>
      <c r="K51" s="56"/>
      <c r="L51" s="57">
        <f t="shared" si="0"/>
        <v>0</v>
      </c>
    </row>
    <row r="52" spans="1:12" ht="20" customHeight="1" thickBot="1" x14ac:dyDescent="0.4">
      <c r="A52" s="26" t="s">
        <v>15</v>
      </c>
      <c r="B52" s="31">
        <v>37</v>
      </c>
      <c r="C52" s="58"/>
      <c r="D52" s="59"/>
      <c r="E52" s="65"/>
      <c r="F52" s="56"/>
      <c r="G52" s="60"/>
      <c r="H52" s="36" t="s">
        <v>70</v>
      </c>
      <c r="I52" s="59" t="s">
        <v>64</v>
      </c>
      <c r="J52" s="65">
        <v>1</v>
      </c>
      <c r="K52" s="64"/>
      <c r="L52" s="57">
        <f t="shared" si="0"/>
        <v>0</v>
      </c>
    </row>
    <row r="53" spans="1:12" ht="12.5" customHeight="1" thickBot="1" x14ac:dyDescent="0.4">
      <c r="A53" s="26"/>
      <c r="B53" s="41">
        <v>38</v>
      </c>
      <c r="C53" s="66" t="s">
        <v>71</v>
      </c>
      <c r="D53" s="67"/>
      <c r="E53" s="67"/>
      <c r="F53" s="67"/>
      <c r="G53" s="68">
        <f>SUM(G16:G52)</f>
        <v>0</v>
      </c>
      <c r="H53" s="69" t="s">
        <v>71</v>
      </c>
      <c r="I53" s="70"/>
      <c r="J53" s="71"/>
      <c r="K53" s="72"/>
      <c r="L53" s="68">
        <f>SUM(L16:L52)</f>
        <v>0</v>
      </c>
    </row>
    <row r="54" spans="1:12" ht="42.5" thickBot="1" x14ac:dyDescent="0.4">
      <c r="A54" s="26"/>
      <c r="B54" s="31">
        <v>39</v>
      </c>
      <c r="C54" s="28" t="s">
        <v>72</v>
      </c>
      <c r="D54" s="29"/>
      <c r="E54" s="29"/>
      <c r="F54" s="29"/>
      <c r="G54" s="29"/>
      <c r="H54" s="29"/>
      <c r="I54" s="29"/>
      <c r="J54" s="29"/>
      <c r="K54" s="29"/>
      <c r="L54" s="30"/>
    </row>
    <row r="55" spans="1:12" ht="20" customHeight="1" thickBot="1" x14ac:dyDescent="0.4">
      <c r="A55" s="26" t="s">
        <v>15</v>
      </c>
      <c r="B55" s="41">
        <v>40</v>
      </c>
      <c r="C55" s="58" t="s">
        <v>73</v>
      </c>
      <c r="D55" s="55" t="s">
        <v>26</v>
      </c>
      <c r="E55" s="63">
        <v>2</v>
      </c>
      <c r="F55" s="73"/>
      <c r="G55" s="74">
        <f>F55*E55</f>
        <v>0</v>
      </c>
      <c r="H55" s="36" t="s">
        <v>74</v>
      </c>
      <c r="I55" s="59" t="s">
        <v>64</v>
      </c>
      <c r="J55" s="65">
        <v>1</v>
      </c>
      <c r="K55" s="56"/>
      <c r="L55" s="57">
        <f t="shared" ref="L55:L80" si="2">K55*J55</f>
        <v>0</v>
      </c>
    </row>
    <row r="56" spans="1:12" ht="20" customHeight="1" x14ac:dyDescent="0.35">
      <c r="A56" s="26" t="s">
        <v>15</v>
      </c>
      <c r="B56" s="31">
        <v>41</v>
      </c>
      <c r="C56" s="75"/>
      <c r="D56" s="76"/>
      <c r="E56" s="77"/>
      <c r="F56" s="78"/>
      <c r="G56" s="79"/>
      <c r="H56" s="36" t="s">
        <v>75</v>
      </c>
      <c r="I56" s="59" t="s">
        <v>64</v>
      </c>
      <c r="J56" s="65">
        <v>1</v>
      </c>
      <c r="K56" s="56"/>
      <c r="L56" s="57">
        <f t="shared" si="2"/>
        <v>0</v>
      </c>
    </row>
    <row r="57" spans="1:12" ht="82" customHeight="1" thickBot="1" x14ac:dyDescent="0.4">
      <c r="A57" s="26" t="s">
        <v>15</v>
      </c>
      <c r="B57" s="41">
        <v>42</v>
      </c>
      <c r="C57" s="80" t="s">
        <v>16</v>
      </c>
      <c r="D57" s="52" t="s">
        <v>17</v>
      </c>
      <c r="E57" s="54">
        <v>6</v>
      </c>
      <c r="F57" s="54"/>
      <c r="G57" s="74">
        <f>F57*E57</f>
        <v>0</v>
      </c>
      <c r="H57" s="36" t="s">
        <v>76</v>
      </c>
      <c r="I57" s="59" t="s">
        <v>64</v>
      </c>
      <c r="J57" s="65">
        <v>1</v>
      </c>
      <c r="K57" s="56"/>
      <c r="L57" s="57">
        <f t="shared" si="2"/>
        <v>0</v>
      </c>
    </row>
    <row r="58" spans="1:12" ht="81.5" customHeight="1" x14ac:dyDescent="0.35">
      <c r="A58" s="26" t="s">
        <v>15</v>
      </c>
      <c r="B58" s="31">
        <v>43</v>
      </c>
      <c r="C58" s="58"/>
      <c r="D58" s="55"/>
      <c r="E58" s="63"/>
      <c r="F58" s="59"/>
      <c r="G58" s="74"/>
      <c r="H58" s="36" t="s">
        <v>77</v>
      </c>
      <c r="I58" s="59" t="s">
        <v>64</v>
      </c>
      <c r="J58" s="65">
        <v>3</v>
      </c>
      <c r="K58" s="56"/>
      <c r="L58" s="57">
        <f t="shared" si="2"/>
        <v>0</v>
      </c>
    </row>
    <row r="59" spans="1:12" ht="79.5" customHeight="1" thickBot="1" x14ac:dyDescent="0.4">
      <c r="A59" s="26" t="s">
        <v>15</v>
      </c>
      <c r="B59" s="41">
        <v>44</v>
      </c>
      <c r="C59" s="58"/>
      <c r="D59" s="55"/>
      <c r="E59" s="63"/>
      <c r="F59" s="59"/>
      <c r="G59" s="74"/>
      <c r="H59" s="36" t="s">
        <v>78</v>
      </c>
      <c r="I59" s="59" t="s">
        <v>64</v>
      </c>
      <c r="J59" s="65">
        <v>1</v>
      </c>
      <c r="K59" s="56"/>
      <c r="L59" s="57">
        <f t="shared" si="2"/>
        <v>0</v>
      </c>
    </row>
    <row r="60" spans="1:12" ht="81.5" customHeight="1" x14ac:dyDescent="0.35">
      <c r="A60" s="26" t="s">
        <v>15</v>
      </c>
      <c r="B60" s="31">
        <v>45</v>
      </c>
      <c r="C60" s="58"/>
      <c r="D60" s="55"/>
      <c r="E60" s="63"/>
      <c r="F60" s="59"/>
      <c r="G60" s="74"/>
      <c r="H60" s="36" t="s">
        <v>79</v>
      </c>
      <c r="I60" s="59" t="s">
        <v>64</v>
      </c>
      <c r="J60" s="65">
        <v>1</v>
      </c>
      <c r="K60" s="56"/>
      <c r="L60" s="57">
        <f t="shared" si="2"/>
        <v>0</v>
      </c>
    </row>
    <row r="61" spans="1:12" ht="30.5" customHeight="1" thickBot="1" x14ac:dyDescent="0.4">
      <c r="A61" s="26" t="s">
        <v>15</v>
      </c>
      <c r="B61" s="41">
        <v>46</v>
      </c>
      <c r="C61" s="58" t="s">
        <v>80</v>
      </c>
      <c r="D61" s="55" t="s">
        <v>17</v>
      </c>
      <c r="E61" s="63">
        <v>4</v>
      </c>
      <c r="F61" s="59"/>
      <c r="G61" s="74">
        <f>F61*E61</f>
        <v>0</v>
      </c>
      <c r="H61" s="36" t="s">
        <v>81</v>
      </c>
      <c r="I61" s="59" t="s">
        <v>17</v>
      </c>
      <c r="J61" s="65">
        <v>2</v>
      </c>
      <c r="K61" s="56"/>
      <c r="L61" s="57">
        <f t="shared" si="2"/>
        <v>0</v>
      </c>
    </row>
    <row r="62" spans="1:12" ht="30" x14ac:dyDescent="0.35">
      <c r="A62" s="26" t="s">
        <v>15</v>
      </c>
      <c r="B62" s="31">
        <v>47</v>
      </c>
      <c r="C62" s="58"/>
      <c r="D62" s="55"/>
      <c r="E62" s="63"/>
      <c r="F62" s="59"/>
      <c r="G62" s="74"/>
      <c r="H62" s="36" t="s">
        <v>29</v>
      </c>
      <c r="I62" s="59" t="s">
        <v>17</v>
      </c>
      <c r="J62" s="65">
        <v>2</v>
      </c>
      <c r="K62" s="56"/>
      <c r="L62" s="57">
        <f t="shared" si="2"/>
        <v>0</v>
      </c>
    </row>
    <row r="63" spans="1:12" ht="23.5" customHeight="1" thickBot="1" x14ac:dyDescent="0.4">
      <c r="A63" s="26" t="s">
        <v>15</v>
      </c>
      <c r="B63" s="41">
        <v>48</v>
      </c>
      <c r="C63" s="58" t="s">
        <v>28</v>
      </c>
      <c r="D63" s="55" t="s">
        <v>17</v>
      </c>
      <c r="E63" s="63">
        <v>4</v>
      </c>
      <c r="F63" s="59"/>
      <c r="G63" s="74">
        <f>F63*E63</f>
        <v>0</v>
      </c>
      <c r="H63" s="36" t="s">
        <v>82</v>
      </c>
      <c r="I63" s="59" t="s">
        <v>17</v>
      </c>
      <c r="J63" s="65">
        <v>4</v>
      </c>
      <c r="K63" s="56"/>
      <c r="L63" s="57">
        <f t="shared" si="2"/>
        <v>0</v>
      </c>
    </row>
    <row r="64" spans="1:12" ht="40" x14ac:dyDescent="0.35">
      <c r="A64" s="26" t="s">
        <v>15</v>
      </c>
      <c r="B64" s="31">
        <v>49</v>
      </c>
      <c r="C64" s="58" t="s">
        <v>31</v>
      </c>
      <c r="D64" s="55" t="s">
        <v>17</v>
      </c>
      <c r="E64" s="63">
        <v>6</v>
      </c>
      <c r="F64" s="59"/>
      <c r="G64" s="74">
        <f>F64*E64</f>
        <v>0</v>
      </c>
      <c r="H64" s="36" t="s">
        <v>83</v>
      </c>
      <c r="I64" s="59" t="s">
        <v>17</v>
      </c>
      <c r="J64" s="65">
        <v>2</v>
      </c>
      <c r="K64" s="56"/>
      <c r="L64" s="57">
        <f t="shared" si="2"/>
        <v>0</v>
      </c>
    </row>
    <row r="65" spans="1:12" ht="40.5" thickBot="1" x14ac:dyDescent="0.4">
      <c r="A65" s="26" t="s">
        <v>15</v>
      </c>
      <c r="B65" s="41">
        <v>50</v>
      </c>
      <c r="C65" s="58"/>
      <c r="D65" s="55"/>
      <c r="E65" s="63"/>
      <c r="F65" s="59"/>
      <c r="G65" s="74"/>
      <c r="H65" s="36" t="s">
        <v>84</v>
      </c>
      <c r="I65" s="59" t="s">
        <v>17</v>
      </c>
      <c r="J65" s="65">
        <v>4</v>
      </c>
      <c r="K65" s="56"/>
      <c r="L65" s="57">
        <f t="shared" si="2"/>
        <v>0</v>
      </c>
    </row>
    <row r="66" spans="1:12" ht="20" x14ac:dyDescent="0.35">
      <c r="A66" s="26" t="s">
        <v>15</v>
      </c>
      <c r="B66" s="31">
        <v>51</v>
      </c>
      <c r="C66" s="58" t="s">
        <v>85</v>
      </c>
      <c r="D66" s="55" t="s">
        <v>17</v>
      </c>
      <c r="E66" s="63">
        <v>10</v>
      </c>
      <c r="F66" s="59"/>
      <c r="G66" s="74">
        <f>F66*E66</f>
        <v>0</v>
      </c>
      <c r="H66" s="36" t="s">
        <v>86</v>
      </c>
      <c r="I66" s="59" t="s">
        <v>17</v>
      </c>
      <c r="J66" s="65">
        <v>5</v>
      </c>
      <c r="K66" s="56"/>
      <c r="L66" s="57">
        <f t="shared" si="2"/>
        <v>0</v>
      </c>
    </row>
    <row r="67" spans="1:12" ht="20.5" thickBot="1" x14ac:dyDescent="0.4">
      <c r="A67" s="26" t="s">
        <v>15</v>
      </c>
      <c r="B67" s="41">
        <v>52</v>
      </c>
      <c r="C67" s="81" t="s">
        <v>87</v>
      </c>
      <c r="D67" s="55"/>
      <c r="E67" s="63"/>
      <c r="F67" s="59"/>
      <c r="G67" s="74"/>
      <c r="H67" s="36" t="s">
        <v>37</v>
      </c>
      <c r="I67" s="59" t="s">
        <v>17</v>
      </c>
      <c r="J67" s="65">
        <v>2</v>
      </c>
      <c r="K67" s="56"/>
      <c r="L67" s="57">
        <f t="shared" si="2"/>
        <v>0</v>
      </c>
    </row>
    <row r="68" spans="1:12" ht="30" x14ac:dyDescent="0.35">
      <c r="A68" s="26" t="s">
        <v>15</v>
      </c>
      <c r="B68" s="31">
        <v>53</v>
      </c>
      <c r="C68" s="58"/>
      <c r="D68" s="55"/>
      <c r="E68" s="63"/>
      <c r="F68" s="59"/>
      <c r="G68" s="74"/>
      <c r="H68" s="36" t="s">
        <v>38</v>
      </c>
      <c r="I68" s="59" t="s">
        <v>17</v>
      </c>
      <c r="J68" s="65">
        <v>3</v>
      </c>
      <c r="K68" s="56"/>
      <c r="L68" s="57">
        <f t="shared" si="2"/>
        <v>0</v>
      </c>
    </row>
    <row r="69" spans="1:12" ht="40.5" thickBot="1" x14ac:dyDescent="0.4">
      <c r="A69" s="26" t="s">
        <v>15</v>
      </c>
      <c r="B69" s="41">
        <v>54</v>
      </c>
      <c r="C69" s="58" t="s">
        <v>88</v>
      </c>
      <c r="D69" s="59" t="s">
        <v>40</v>
      </c>
      <c r="E69" s="63">
        <v>53</v>
      </c>
      <c r="F69" s="59"/>
      <c r="G69" s="74">
        <f>F69*E69</f>
        <v>0</v>
      </c>
      <c r="H69" s="36" t="s">
        <v>89</v>
      </c>
      <c r="I69" s="59" t="s">
        <v>40</v>
      </c>
      <c r="J69" s="65">
        <v>53</v>
      </c>
      <c r="K69" s="56"/>
      <c r="L69" s="57">
        <f t="shared" si="2"/>
        <v>0</v>
      </c>
    </row>
    <row r="70" spans="1:12" ht="40" x14ac:dyDescent="0.35">
      <c r="A70" s="26" t="s">
        <v>15</v>
      </c>
      <c r="B70" s="31">
        <v>55</v>
      </c>
      <c r="C70" s="58" t="s">
        <v>88</v>
      </c>
      <c r="D70" s="59" t="s">
        <v>40</v>
      </c>
      <c r="E70" s="63">
        <v>80</v>
      </c>
      <c r="F70" s="59"/>
      <c r="G70" s="74">
        <f t="shared" ref="G70:G79" si="3">F70*E70</f>
        <v>0</v>
      </c>
      <c r="H70" s="36" t="s">
        <v>90</v>
      </c>
      <c r="I70" s="59" t="s">
        <v>40</v>
      </c>
      <c r="J70" s="65">
        <v>80</v>
      </c>
      <c r="K70" s="56"/>
      <c r="L70" s="57">
        <f t="shared" si="2"/>
        <v>0</v>
      </c>
    </row>
    <row r="71" spans="1:12" ht="20.5" thickBot="1" x14ac:dyDescent="0.4">
      <c r="A71" s="26" t="s">
        <v>15</v>
      </c>
      <c r="B71" s="41">
        <v>56</v>
      </c>
      <c r="C71" s="58" t="s">
        <v>88</v>
      </c>
      <c r="D71" s="59" t="s">
        <v>40</v>
      </c>
      <c r="E71" s="63">
        <v>27</v>
      </c>
      <c r="F71" s="82"/>
      <c r="G71" s="74">
        <f t="shared" si="3"/>
        <v>0</v>
      </c>
      <c r="H71" s="36" t="s">
        <v>49</v>
      </c>
      <c r="I71" s="59" t="s">
        <v>40</v>
      </c>
      <c r="J71" s="65">
        <v>27</v>
      </c>
      <c r="K71" s="56"/>
      <c r="L71" s="57">
        <f t="shared" si="2"/>
        <v>0</v>
      </c>
    </row>
    <row r="72" spans="1:12" ht="20" x14ac:dyDescent="0.35">
      <c r="A72" s="26" t="s">
        <v>15</v>
      </c>
      <c r="B72" s="31">
        <v>57</v>
      </c>
      <c r="C72" s="58"/>
      <c r="D72" s="59"/>
      <c r="E72" s="63"/>
      <c r="F72" s="73"/>
      <c r="G72" s="74"/>
      <c r="H72" s="36" t="s">
        <v>52</v>
      </c>
      <c r="I72" s="59" t="s">
        <v>64</v>
      </c>
      <c r="J72" s="65">
        <v>1</v>
      </c>
      <c r="K72" s="56"/>
      <c r="L72" s="57">
        <f t="shared" si="2"/>
        <v>0</v>
      </c>
    </row>
    <row r="73" spans="1:12" ht="30.5" thickBot="1" x14ac:dyDescent="0.4">
      <c r="A73" s="26" t="s">
        <v>15</v>
      </c>
      <c r="B73" s="41">
        <v>58</v>
      </c>
      <c r="C73" s="58"/>
      <c r="D73" s="59"/>
      <c r="E73" s="63"/>
      <c r="F73" s="73"/>
      <c r="G73" s="74"/>
      <c r="H73" s="36" t="s">
        <v>53</v>
      </c>
      <c r="I73" s="59" t="s">
        <v>64</v>
      </c>
      <c r="J73" s="65">
        <v>1</v>
      </c>
      <c r="K73" s="56"/>
      <c r="L73" s="57">
        <f t="shared" si="2"/>
        <v>0</v>
      </c>
    </row>
    <row r="74" spans="1:12" ht="30" x14ac:dyDescent="0.35">
      <c r="A74" s="26" t="s">
        <v>15</v>
      </c>
      <c r="B74" s="31">
        <v>59</v>
      </c>
      <c r="C74" s="58" t="s">
        <v>91</v>
      </c>
      <c r="D74" s="59" t="s">
        <v>40</v>
      </c>
      <c r="E74" s="63">
        <v>53</v>
      </c>
      <c r="F74" s="59"/>
      <c r="G74" s="74">
        <f t="shared" si="3"/>
        <v>0</v>
      </c>
      <c r="H74" s="36" t="s">
        <v>92</v>
      </c>
      <c r="I74" s="59" t="s">
        <v>40</v>
      </c>
      <c r="J74" s="65">
        <v>53</v>
      </c>
      <c r="K74" s="56"/>
      <c r="L74" s="57">
        <f t="shared" si="2"/>
        <v>0</v>
      </c>
    </row>
    <row r="75" spans="1:12" ht="30.5" thickBot="1" x14ac:dyDescent="0.4">
      <c r="A75" s="26" t="s">
        <v>15</v>
      </c>
      <c r="B75" s="41">
        <v>60</v>
      </c>
      <c r="C75" s="58" t="s">
        <v>91</v>
      </c>
      <c r="D75" s="59" t="s">
        <v>40</v>
      </c>
      <c r="E75" s="63">
        <v>80</v>
      </c>
      <c r="F75" s="59"/>
      <c r="G75" s="74">
        <f t="shared" si="3"/>
        <v>0</v>
      </c>
      <c r="H75" s="36" t="s">
        <v>93</v>
      </c>
      <c r="I75" s="59" t="s">
        <v>40</v>
      </c>
      <c r="J75" s="65">
        <v>80</v>
      </c>
      <c r="K75" s="56"/>
      <c r="L75" s="57">
        <f t="shared" si="2"/>
        <v>0</v>
      </c>
    </row>
    <row r="76" spans="1:12" ht="30" x14ac:dyDescent="0.35">
      <c r="A76" s="26" t="s">
        <v>15</v>
      </c>
      <c r="B76" s="31">
        <v>61</v>
      </c>
      <c r="C76" s="58" t="s">
        <v>91</v>
      </c>
      <c r="D76" s="59" t="s">
        <v>40</v>
      </c>
      <c r="E76" s="63">
        <v>27</v>
      </c>
      <c r="F76" s="59"/>
      <c r="G76" s="74">
        <f t="shared" si="3"/>
        <v>0</v>
      </c>
      <c r="H76" s="36" t="s">
        <v>94</v>
      </c>
      <c r="I76" s="59" t="s">
        <v>40</v>
      </c>
      <c r="J76" s="65">
        <v>27</v>
      </c>
      <c r="K76" s="56"/>
      <c r="L76" s="57">
        <f t="shared" si="2"/>
        <v>0</v>
      </c>
    </row>
    <row r="77" spans="1:12" ht="20.5" thickBot="1" x14ac:dyDescent="0.4">
      <c r="A77" s="26" t="s">
        <v>15</v>
      </c>
      <c r="B77" s="41">
        <v>62</v>
      </c>
      <c r="C77" s="58"/>
      <c r="D77" s="59"/>
      <c r="E77" s="63"/>
      <c r="F77" s="59"/>
      <c r="G77" s="74"/>
      <c r="H77" s="36" t="s">
        <v>95</v>
      </c>
      <c r="I77" s="59" t="s">
        <v>64</v>
      </c>
      <c r="J77" s="65">
        <v>1</v>
      </c>
      <c r="K77" s="56"/>
      <c r="L77" s="57">
        <f t="shared" si="2"/>
        <v>0</v>
      </c>
    </row>
    <row r="78" spans="1:12" ht="20" x14ac:dyDescent="0.35">
      <c r="A78" s="26" t="s">
        <v>15</v>
      </c>
      <c r="B78" s="31">
        <v>63</v>
      </c>
      <c r="C78" s="58" t="s">
        <v>65</v>
      </c>
      <c r="D78" s="59" t="s">
        <v>66</v>
      </c>
      <c r="E78" s="63">
        <v>0.3</v>
      </c>
      <c r="F78" s="59"/>
      <c r="G78" s="74">
        <f t="shared" si="3"/>
        <v>0</v>
      </c>
      <c r="H78" s="36" t="s">
        <v>67</v>
      </c>
      <c r="I78" s="59" t="s">
        <v>66</v>
      </c>
      <c r="J78" s="65">
        <v>0.3</v>
      </c>
      <c r="K78" s="56"/>
      <c r="L78" s="57">
        <f t="shared" si="2"/>
        <v>0</v>
      </c>
    </row>
    <row r="79" spans="1:12" ht="20.5" thickBot="1" x14ac:dyDescent="0.4">
      <c r="A79" s="26" t="s">
        <v>15</v>
      </c>
      <c r="B79" s="41">
        <v>64</v>
      </c>
      <c r="C79" s="58" t="s">
        <v>68</v>
      </c>
      <c r="D79" s="59" t="s">
        <v>66</v>
      </c>
      <c r="E79" s="63">
        <v>0.5</v>
      </c>
      <c r="F79" s="59"/>
      <c r="G79" s="74">
        <f t="shared" si="3"/>
        <v>0</v>
      </c>
      <c r="H79" s="36" t="s">
        <v>69</v>
      </c>
      <c r="I79" s="59" t="s">
        <v>66</v>
      </c>
      <c r="J79" s="65">
        <v>0.5</v>
      </c>
      <c r="K79" s="56"/>
      <c r="L79" s="57">
        <f t="shared" si="2"/>
        <v>0</v>
      </c>
    </row>
    <row r="80" spans="1:12" ht="20.5" thickBot="1" x14ac:dyDescent="0.4">
      <c r="A80" s="26" t="s">
        <v>15</v>
      </c>
      <c r="B80" s="31">
        <v>65</v>
      </c>
      <c r="C80" s="58"/>
      <c r="D80" s="59"/>
      <c r="E80" s="59"/>
      <c r="F80" s="59"/>
      <c r="G80" s="74"/>
      <c r="H80" s="36" t="s">
        <v>70</v>
      </c>
      <c r="I80" s="59" t="s">
        <v>96</v>
      </c>
      <c r="J80" s="65">
        <v>1</v>
      </c>
      <c r="K80" s="64"/>
      <c r="L80" s="57">
        <f t="shared" si="2"/>
        <v>0</v>
      </c>
    </row>
    <row r="81" spans="1:12" ht="12.5" customHeight="1" thickBot="1" x14ac:dyDescent="0.4">
      <c r="A81" s="26"/>
      <c r="B81" s="41">
        <v>66</v>
      </c>
      <c r="C81" s="66" t="s">
        <v>71</v>
      </c>
      <c r="D81" s="67"/>
      <c r="E81" s="67"/>
      <c r="F81" s="67"/>
      <c r="G81" s="68">
        <f>SUM(G55:G80)</f>
        <v>0</v>
      </c>
      <c r="H81" s="69" t="s">
        <v>71</v>
      </c>
      <c r="I81" s="70"/>
      <c r="J81" s="71"/>
      <c r="K81" s="72"/>
      <c r="L81" s="68">
        <f>SUM(L55:L80)</f>
        <v>0</v>
      </c>
    </row>
    <row r="82" spans="1:12" ht="32" thickBot="1" x14ac:dyDescent="0.4">
      <c r="A82" s="26"/>
      <c r="B82" s="31">
        <v>67</v>
      </c>
      <c r="C82" s="28" t="s">
        <v>97</v>
      </c>
      <c r="D82" s="29"/>
      <c r="E82" s="29"/>
      <c r="F82" s="29"/>
      <c r="G82" s="29"/>
      <c r="H82" s="29"/>
      <c r="I82" s="29"/>
      <c r="J82" s="29"/>
      <c r="K82" s="29"/>
      <c r="L82" s="30"/>
    </row>
    <row r="83" spans="1:12" ht="20" customHeight="1" thickBot="1" x14ac:dyDescent="0.4">
      <c r="A83" s="26" t="s">
        <v>15</v>
      </c>
      <c r="B83" s="41">
        <v>68</v>
      </c>
      <c r="C83" s="58" t="s">
        <v>16</v>
      </c>
      <c r="D83" s="59" t="s">
        <v>17</v>
      </c>
      <c r="E83" s="65">
        <v>13</v>
      </c>
      <c r="F83" s="59"/>
      <c r="G83" s="60">
        <f>F83*E83</f>
        <v>0</v>
      </c>
      <c r="H83" s="36" t="s">
        <v>98</v>
      </c>
      <c r="I83" s="59" t="s">
        <v>17</v>
      </c>
      <c r="J83" s="65">
        <v>7</v>
      </c>
      <c r="K83" s="56"/>
      <c r="L83" s="57">
        <f t="shared" ref="L83:L109" si="4">K83*J83</f>
        <v>0</v>
      </c>
    </row>
    <row r="84" spans="1:12" ht="20" customHeight="1" x14ac:dyDescent="0.35">
      <c r="A84" s="26" t="s">
        <v>15</v>
      </c>
      <c r="B84" s="31">
        <v>69</v>
      </c>
      <c r="C84" s="58"/>
      <c r="D84" s="59"/>
      <c r="E84" s="65"/>
      <c r="F84" s="59"/>
      <c r="G84" s="60"/>
      <c r="H84" s="36" t="s">
        <v>99</v>
      </c>
      <c r="I84" s="59" t="s">
        <v>17</v>
      </c>
      <c r="J84" s="65">
        <v>1</v>
      </c>
      <c r="K84" s="56"/>
      <c r="L84" s="57">
        <f t="shared" si="4"/>
        <v>0</v>
      </c>
    </row>
    <row r="85" spans="1:12" ht="20" customHeight="1" thickBot="1" x14ac:dyDescent="0.4">
      <c r="A85" s="26" t="s">
        <v>15</v>
      </c>
      <c r="B85" s="41">
        <v>70</v>
      </c>
      <c r="C85" s="83"/>
      <c r="D85" s="59"/>
      <c r="E85" s="65"/>
      <c r="F85" s="59"/>
      <c r="G85" s="60"/>
      <c r="H85" s="36" t="s">
        <v>100</v>
      </c>
      <c r="I85" s="59" t="s">
        <v>17</v>
      </c>
      <c r="J85" s="65">
        <v>2</v>
      </c>
      <c r="K85" s="56"/>
      <c r="L85" s="57">
        <f t="shared" si="4"/>
        <v>0</v>
      </c>
    </row>
    <row r="86" spans="1:12" ht="20" customHeight="1" x14ac:dyDescent="0.35">
      <c r="A86" s="26" t="s">
        <v>15</v>
      </c>
      <c r="B86" s="31">
        <v>71</v>
      </c>
      <c r="C86" s="83"/>
      <c r="D86" s="59"/>
      <c r="E86" s="65"/>
      <c r="F86" s="59"/>
      <c r="G86" s="60"/>
      <c r="H86" s="36" t="s">
        <v>101</v>
      </c>
      <c r="I86" s="59" t="s">
        <v>17</v>
      </c>
      <c r="J86" s="65">
        <v>2</v>
      </c>
      <c r="K86" s="56"/>
      <c r="L86" s="57">
        <f t="shared" si="4"/>
        <v>0</v>
      </c>
    </row>
    <row r="87" spans="1:12" ht="20" customHeight="1" thickBot="1" x14ac:dyDescent="0.4">
      <c r="A87" s="26" t="s">
        <v>15</v>
      </c>
      <c r="B87" s="41">
        <v>72</v>
      </c>
      <c r="C87" s="83"/>
      <c r="D87" s="59"/>
      <c r="E87" s="65"/>
      <c r="F87" s="59"/>
      <c r="G87" s="60"/>
      <c r="H87" s="36" t="s">
        <v>102</v>
      </c>
      <c r="I87" s="59" t="s">
        <v>17</v>
      </c>
      <c r="J87" s="65">
        <v>1</v>
      </c>
      <c r="K87" s="56"/>
      <c r="L87" s="57">
        <f t="shared" si="4"/>
        <v>0</v>
      </c>
    </row>
    <row r="88" spans="1:12" ht="20" customHeight="1" x14ac:dyDescent="0.35">
      <c r="A88" s="26" t="s">
        <v>15</v>
      </c>
      <c r="B88" s="31">
        <v>73</v>
      </c>
      <c r="C88" s="83" t="s">
        <v>28</v>
      </c>
      <c r="D88" s="59" t="s">
        <v>17</v>
      </c>
      <c r="E88" s="65">
        <v>13</v>
      </c>
      <c r="F88" s="59"/>
      <c r="G88" s="60">
        <f>F88*E88</f>
        <v>0</v>
      </c>
      <c r="H88" s="36" t="s">
        <v>82</v>
      </c>
      <c r="I88" s="59" t="s">
        <v>17</v>
      </c>
      <c r="J88" s="65">
        <v>13</v>
      </c>
      <c r="K88" s="56"/>
      <c r="L88" s="57">
        <f t="shared" si="4"/>
        <v>0</v>
      </c>
    </row>
    <row r="89" spans="1:12" ht="40.5" thickBot="1" x14ac:dyDescent="0.4">
      <c r="A89" s="26" t="s">
        <v>15</v>
      </c>
      <c r="B89" s="41">
        <v>74</v>
      </c>
      <c r="C89" s="83" t="s">
        <v>31</v>
      </c>
      <c r="D89" s="59" t="s">
        <v>17</v>
      </c>
      <c r="E89" s="65">
        <v>13</v>
      </c>
      <c r="F89" s="59"/>
      <c r="G89" s="60">
        <f>F89*E89</f>
        <v>0</v>
      </c>
      <c r="H89" s="36" t="s">
        <v>32</v>
      </c>
      <c r="I89" s="59" t="s">
        <v>17</v>
      </c>
      <c r="J89" s="65">
        <v>13</v>
      </c>
      <c r="K89" s="56"/>
      <c r="L89" s="57">
        <f t="shared" si="4"/>
        <v>0</v>
      </c>
    </row>
    <row r="90" spans="1:12" ht="20" x14ac:dyDescent="0.35">
      <c r="A90" s="26" t="s">
        <v>15</v>
      </c>
      <c r="B90" s="31">
        <v>75</v>
      </c>
      <c r="C90" s="83" t="s">
        <v>33</v>
      </c>
      <c r="D90" s="59" t="s">
        <v>17</v>
      </c>
      <c r="E90" s="65">
        <v>12</v>
      </c>
      <c r="F90" s="84"/>
      <c r="G90" s="60">
        <f>F90*E90</f>
        <v>0</v>
      </c>
      <c r="H90" s="36" t="s">
        <v>86</v>
      </c>
      <c r="I90" s="59" t="s">
        <v>17</v>
      </c>
      <c r="J90" s="65">
        <v>3</v>
      </c>
      <c r="K90" s="56"/>
      <c r="L90" s="57">
        <f t="shared" si="4"/>
        <v>0</v>
      </c>
    </row>
    <row r="91" spans="1:12" ht="20" customHeight="1" thickBot="1" x14ac:dyDescent="0.4">
      <c r="A91" s="26" t="s">
        <v>15</v>
      </c>
      <c r="B91" s="41">
        <v>76</v>
      </c>
      <c r="C91" s="83"/>
      <c r="D91" s="59"/>
      <c r="E91" s="65"/>
      <c r="F91" s="84"/>
      <c r="G91" s="60"/>
      <c r="H91" s="36" t="s">
        <v>103</v>
      </c>
      <c r="I91" s="59" t="s">
        <v>17</v>
      </c>
      <c r="J91" s="65">
        <v>1</v>
      </c>
      <c r="K91" s="56"/>
      <c r="L91" s="57">
        <f t="shared" si="4"/>
        <v>0</v>
      </c>
    </row>
    <row r="92" spans="1:12" ht="20" x14ac:dyDescent="0.35">
      <c r="A92" s="26" t="s">
        <v>15</v>
      </c>
      <c r="B92" s="31">
        <v>77</v>
      </c>
      <c r="C92" s="83"/>
      <c r="D92" s="59"/>
      <c r="E92" s="65"/>
      <c r="F92" s="84"/>
      <c r="G92" s="60"/>
      <c r="H92" s="36" t="s">
        <v>37</v>
      </c>
      <c r="I92" s="59" t="s">
        <v>17</v>
      </c>
      <c r="J92" s="65">
        <v>4</v>
      </c>
      <c r="K92" s="56"/>
      <c r="L92" s="57">
        <f t="shared" si="4"/>
        <v>0</v>
      </c>
    </row>
    <row r="93" spans="1:12" ht="30.5" thickBot="1" x14ac:dyDescent="0.4">
      <c r="A93" s="26" t="s">
        <v>15</v>
      </c>
      <c r="B93" s="41">
        <v>78</v>
      </c>
      <c r="C93" s="83"/>
      <c r="D93" s="59"/>
      <c r="E93" s="65"/>
      <c r="F93" s="84"/>
      <c r="G93" s="60"/>
      <c r="H93" s="36" t="s">
        <v>38</v>
      </c>
      <c r="I93" s="59" t="s">
        <v>17</v>
      </c>
      <c r="J93" s="65">
        <v>2</v>
      </c>
      <c r="K93" s="56"/>
      <c r="L93" s="57">
        <f t="shared" si="4"/>
        <v>0</v>
      </c>
    </row>
    <row r="94" spans="1:12" ht="30" x14ac:dyDescent="0.35">
      <c r="A94" s="26" t="s">
        <v>15</v>
      </c>
      <c r="B94" s="31">
        <v>79</v>
      </c>
      <c r="C94" s="83"/>
      <c r="D94" s="59"/>
      <c r="E94" s="65"/>
      <c r="F94" s="84"/>
      <c r="G94" s="60"/>
      <c r="H94" s="36" t="s">
        <v>104</v>
      </c>
      <c r="I94" s="59" t="s">
        <v>17</v>
      </c>
      <c r="J94" s="65">
        <v>2</v>
      </c>
      <c r="K94" s="56"/>
      <c r="L94" s="57">
        <f t="shared" si="4"/>
        <v>0</v>
      </c>
    </row>
    <row r="95" spans="1:12" ht="40.5" thickBot="1" x14ac:dyDescent="0.4">
      <c r="A95" s="26" t="s">
        <v>15</v>
      </c>
      <c r="B95" s="41">
        <v>80</v>
      </c>
      <c r="C95" s="83" t="s">
        <v>88</v>
      </c>
      <c r="D95" s="59" t="s">
        <v>40</v>
      </c>
      <c r="E95" s="65">
        <v>106</v>
      </c>
      <c r="F95" s="84"/>
      <c r="G95" s="60">
        <f>F95*E95</f>
        <v>0</v>
      </c>
      <c r="H95" s="36" t="s">
        <v>105</v>
      </c>
      <c r="I95" s="59" t="s">
        <v>40</v>
      </c>
      <c r="J95" s="65">
        <v>106</v>
      </c>
      <c r="K95" s="56"/>
      <c r="L95" s="57">
        <f t="shared" si="4"/>
        <v>0</v>
      </c>
    </row>
    <row r="96" spans="1:12" ht="40" x14ac:dyDescent="0.35">
      <c r="A96" s="26" t="s">
        <v>15</v>
      </c>
      <c r="B96" s="31">
        <v>81</v>
      </c>
      <c r="C96" s="83" t="s">
        <v>88</v>
      </c>
      <c r="D96" s="59" t="s">
        <v>40</v>
      </c>
      <c r="E96" s="65">
        <v>21</v>
      </c>
      <c r="F96" s="84"/>
      <c r="G96" s="60">
        <f>F96*E96</f>
        <v>0</v>
      </c>
      <c r="H96" s="36" t="s">
        <v>106</v>
      </c>
      <c r="I96" s="59" t="s">
        <v>40</v>
      </c>
      <c r="J96" s="65">
        <v>21</v>
      </c>
      <c r="K96" s="56"/>
      <c r="L96" s="57">
        <f t="shared" si="4"/>
        <v>0</v>
      </c>
    </row>
    <row r="97" spans="1:12" ht="40.5" thickBot="1" x14ac:dyDescent="0.4">
      <c r="A97" s="26" t="s">
        <v>15</v>
      </c>
      <c r="B97" s="41">
        <v>82</v>
      </c>
      <c r="C97" s="83" t="s">
        <v>88</v>
      </c>
      <c r="D97" s="59" t="s">
        <v>40</v>
      </c>
      <c r="E97" s="65">
        <v>6</v>
      </c>
      <c r="F97" s="84"/>
      <c r="G97" s="60">
        <f>F97*E97</f>
        <v>0</v>
      </c>
      <c r="H97" s="36" t="s">
        <v>107</v>
      </c>
      <c r="I97" s="59" t="s">
        <v>40</v>
      </c>
      <c r="J97" s="65">
        <v>6</v>
      </c>
      <c r="K97" s="56"/>
      <c r="L97" s="57">
        <f t="shared" si="4"/>
        <v>0</v>
      </c>
    </row>
    <row r="98" spans="1:12" ht="20" x14ac:dyDescent="0.35">
      <c r="A98" s="26" t="s">
        <v>15</v>
      </c>
      <c r="B98" s="31">
        <v>83</v>
      </c>
      <c r="C98" s="83" t="s">
        <v>88</v>
      </c>
      <c r="D98" s="59" t="s">
        <v>40</v>
      </c>
      <c r="E98" s="65">
        <v>1</v>
      </c>
      <c r="F98" s="84"/>
      <c r="G98" s="60">
        <f>F98*E98</f>
        <v>0</v>
      </c>
      <c r="H98" s="36" t="s">
        <v>49</v>
      </c>
      <c r="I98" s="59" t="s">
        <v>40</v>
      </c>
      <c r="J98" s="65">
        <v>1</v>
      </c>
      <c r="K98" s="56"/>
      <c r="L98" s="57">
        <f t="shared" si="4"/>
        <v>0</v>
      </c>
    </row>
    <row r="99" spans="1:12" ht="20.5" thickBot="1" x14ac:dyDescent="0.4">
      <c r="A99" s="26" t="s">
        <v>15</v>
      </c>
      <c r="B99" s="41">
        <v>84</v>
      </c>
      <c r="C99" s="83" t="s">
        <v>88</v>
      </c>
      <c r="D99" s="59" t="s">
        <v>40</v>
      </c>
      <c r="E99" s="65">
        <v>38</v>
      </c>
      <c r="F99" s="85"/>
      <c r="G99" s="60">
        <f>F99*E99</f>
        <v>0</v>
      </c>
      <c r="H99" s="36" t="s">
        <v>50</v>
      </c>
      <c r="I99" s="59" t="s">
        <v>40</v>
      </c>
      <c r="J99" s="65">
        <v>38</v>
      </c>
      <c r="K99" s="56"/>
      <c r="L99" s="57">
        <f t="shared" si="4"/>
        <v>0</v>
      </c>
    </row>
    <row r="100" spans="1:12" ht="20" x14ac:dyDescent="0.35">
      <c r="A100" s="26" t="s">
        <v>15</v>
      </c>
      <c r="B100" s="31">
        <v>85</v>
      </c>
      <c r="C100" s="83"/>
      <c r="D100" s="59"/>
      <c r="E100" s="65"/>
      <c r="F100" s="86"/>
      <c r="G100" s="60"/>
      <c r="H100" s="36" t="s">
        <v>52</v>
      </c>
      <c r="I100" s="59" t="s">
        <v>64</v>
      </c>
      <c r="J100" s="65">
        <v>1</v>
      </c>
      <c r="K100" s="56"/>
      <c r="L100" s="57">
        <f t="shared" si="4"/>
        <v>0</v>
      </c>
    </row>
    <row r="101" spans="1:12" ht="30.5" thickBot="1" x14ac:dyDescent="0.4">
      <c r="A101" s="26" t="s">
        <v>15</v>
      </c>
      <c r="B101" s="41">
        <v>86</v>
      </c>
      <c r="C101" s="83"/>
      <c r="D101" s="59"/>
      <c r="E101" s="65"/>
      <c r="F101" s="86"/>
      <c r="G101" s="60"/>
      <c r="H101" s="36" t="s">
        <v>53</v>
      </c>
      <c r="I101" s="59" t="s">
        <v>64</v>
      </c>
      <c r="J101" s="65">
        <v>1</v>
      </c>
      <c r="K101" s="56"/>
      <c r="L101" s="57">
        <f t="shared" si="4"/>
        <v>0</v>
      </c>
    </row>
    <row r="102" spans="1:12" ht="30" x14ac:dyDescent="0.35">
      <c r="A102" s="26" t="s">
        <v>15</v>
      </c>
      <c r="B102" s="31">
        <v>87</v>
      </c>
      <c r="C102" s="83" t="s">
        <v>91</v>
      </c>
      <c r="D102" s="59" t="s">
        <v>40</v>
      </c>
      <c r="E102" s="65">
        <v>106</v>
      </c>
      <c r="F102" s="84"/>
      <c r="G102" s="60">
        <f>F102*E102</f>
        <v>0</v>
      </c>
      <c r="H102" s="36" t="s">
        <v>108</v>
      </c>
      <c r="I102" s="59" t="s">
        <v>40</v>
      </c>
      <c r="J102" s="65">
        <v>106</v>
      </c>
      <c r="K102" s="56"/>
      <c r="L102" s="57">
        <f t="shared" si="4"/>
        <v>0</v>
      </c>
    </row>
    <row r="103" spans="1:12" ht="30.5" thickBot="1" x14ac:dyDescent="0.4">
      <c r="A103" s="26" t="s">
        <v>15</v>
      </c>
      <c r="B103" s="41">
        <v>88</v>
      </c>
      <c r="C103" s="83" t="s">
        <v>91</v>
      </c>
      <c r="D103" s="59" t="s">
        <v>40</v>
      </c>
      <c r="E103" s="65">
        <v>21</v>
      </c>
      <c r="F103" s="84"/>
      <c r="G103" s="60">
        <f>F103*E103</f>
        <v>0</v>
      </c>
      <c r="H103" s="36" t="s">
        <v>109</v>
      </c>
      <c r="I103" s="59" t="s">
        <v>40</v>
      </c>
      <c r="J103" s="65">
        <v>21</v>
      </c>
      <c r="K103" s="56"/>
      <c r="L103" s="57">
        <f t="shared" si="4"/>
        <v>0</v>
      </c>
    </row>
    <row r="104" spans="1:12" ht="30" x14ac:dyDescent="0.35">
      <c r="A104" s="26" t="s">
        <v>15</v>
      </c>
      <c r="B104" s="31">
        <v>89</v>
      </c>
      <c r="C104" s="83" t="s">
        <v>91</v>
      </c>
      <c r="D104" s="59" t="s">
        <v>40</v>
      </c>
      <c r="E104" s="65">
        <v>6</v>
      </c>
      <c r="F104" s="84"/>
      <c r="G104" s="60">
        <f>F104*E104</f>
        <v>0</v>
      </c>
      <c r="H104" s="36" t="s">
        <v>110</v>
      </c>
      <c r="I104" s="59" t="s">
        <v>40</v>
      </c>
      <c r="J104" s="65">
        <v>6</v>
      </c>
      <c r="K104" s="56"/>
      <c r="L104" s="57">
        <f t="shared" si="4"/>
        <v>0</v>
      </c>
    </row>
    <row r="105" spans="1:12" ht="30.5" thickBot="1" x14ac:dyDescent="0.4">
      <c r="A105" s="26" t="s">
        <v>15</v>
      </c>
      <c r="B105" s="41">
        <v>90</v>
      </c>
      <c r="C105" s="83" t="s">
        <v>91</v>
      </c>
      <c r="D105" s="59" t="s">
        <v>40</v>
      </c>
      <c r="E105" s="65">
        <v>1</v>
      </c>
      <c r="F105" s="84"/>
      <c r="G105" s="60">
        <f>F105*E105</f>
        <v>0</v>
      </c>
      <c r="H105" s="36" t="s">
        <v>94</v>
      </c>
      <c r="I105" s="59" t="s">
        <v>40</v>
      </c>
      <c r="J105" s="65">
        <v>1</v>
      </c>
      <c r="K105" s="56"/>
      <c r="L105" s="57">
        <f t="shared" si="4"/>
        <v>0</v>
      </c>
    </row>
    <row r="106" spans="1:12" ht="30" x14ac:dyDescent="0.35">
      <c r="A106" s="26" t="s">
        <v>15</v>
      </c>
      <c r="B106" s="31">
        <v>91</v>
      </c>
      <c r="C106" s="83" t="s">
        <v>91</v>
      </c>
      <c r="D106" s="59" t="s">
        <v>40</v>
      </c>
      <c r="E106" s="65">
        <v>38</v>
      </c>
      <c r="F106" s="84"/>
      <c r="G106" s="60">
        <f>F106*E106</f>
        <v>0</v>
      </c>
      <c r="H106" s="36" t="s">
        <v>111</v>
      </c>
      <c r="I106" s="59" t="s">
        <v>40</v>
      </c>
      <c r="J106" s="65">
        <v>38</v>
      </c>
      <c r="K106" s="56"/>
      <c r="L106" s="57">
        <f t="shared" si="4"/>
        <v>0</v>
      </c>
    </row>
    <row r="107" spans="1:12" ht="20.5" thickBot="1" x14ac:dyDescent="0.4">
      <c r="A107" s="26" t="s">
        <v>15</v>
      </c>
      <c r="B107" s="41">
        <v>92</v>
      </c>
      <c r="C107" s="83"/>
      <c r="D107" s="59"/>
      <c r="E107" s="65"/>
      <c r="F107" s="86"/>
      <c r="G107" s="60"/>
      <c r="H107" s="36" t="s">
        <v>95</v>
      </c>
      <c r="I107" s="59" t="s">
        <v>64</v>
      </c>
      <c r="J107" s="65">
        <v>1</v>
      </c>
      <c r="K107" s="56"/>
      <c r="L107" s="57">
        <f t="shared" si="4"/>
        <v>0</v>
      </c>
    </row>
    <row r="108" spans="1:12" ht="20" x14ac:dyDescent="0.35">
      <c r="A108" s="26" t="s">
        <v>15</v>
      </c>
      <c r="B108" s="31">
        <v>93</v>
      </c>
      <c r="C108" s="83" t="s">
        <v>65</v>
      </c>
      <c r="D108" s="59" t="s">
        <v>66</v>
      </c>
      <c r="E108" s="65">
        <v>0.5</v>
      </c>
      <c r="F108" s="86"/>
      <c r="G108" s="60">
        <f>F108*E108</f>
        <v>0</v>
      </c>
      <c r="H108" s="36" t="s">
        <v>67</v>
      </c>
      <c r="I108" s="59" t="s">
        <v>66</v>
      </c>
      <c r="J108" s="65">
        <v>0.5</v>
      </c>
      <c r="K108" s="56"/>
      <c r="L108" s="57">
        <f t="shared" si="4"/>
        <v>0</v>
      </c>
    </row>
    <row r="109" spans="1:12" ht="20.5" thickBot="1" x14ac:dyDescent="0.4">
      <c r="A109" s="26" t="s">
        <v>15</v>
      </c>
      <c r="B109" s="41">
        <v>94</v>
      </c>
      <c r="C109" s="83" t="s">
        <v>68</v>
      </c>
      <c r="D109" s="59" t="s">
        <v>66</v>
      </c>
      <c r="E109" s="65">
        <v>1</v>
      </c>
      <c r="F109" s="86"/>
      <c r="G109" s="60">
        <f>F109*E109</f>
        <v>0</v>
      </c>
      <c r="H109" s="36" t="s">
        <v>69</v>
      </c>
      <c r="I109" s="59" t="s">
        <v>66</v>
      </c>
      <c r="J109" s="65">
        <v>1</v>
      </c>
      <c r="K109" s="56"/>
      <c r="L109" s="57">
        <f t="shared" si="4"/>
        <v>0</v>
      </c>
    </row>
    <row r="110" spans="1:12" ht="12.5" customHeight="1" thickBot="1" x14ac:dyDescent="0.4">
      <c r="A110" s="26"/>
      <c r="B110" s="31">
        <v>95</v>
      </c>
      <c r="C110" s="66" t="s">
        <v>71</v>
      </c>
      <c r="D110" s="67"/>
      <c r="E110" s="67"/>
      <c r="F110" s="67"/>
      <c r="G110" s="68">
        <f>SUM(G83:G109)</f>
        <v>0</v>
      </c>
      <c r="H110" s="69" t="s">
        <v>71</v>
      </c>
      <c r="I110" s="70"/>
      <c r="J110" s="71"/>
      <c r="K110" s="72"/>
      <c r="L110" s="68">
        <f>SUM(L83:L109)</f>
        <v>0</v>
      </c>
    </row>
    <row r="111" spans="1:12" ht="42.5" thickBot="1" x14ac:dyDescent="0.4">
      <c r="A111" s="26"/>
      <c r="B111" s="41">
        <v>96</v>
      </c>
      <c r="C111" s="28" t="s">
        <v>112</v>
      </c>
      <c r="D111" s="29"/>
      <c r="E111" s="29"/>
      <c r="F111" s="29"/>
      <c r="G111" s="29"/>
      <c r="H111" s="29"/>
      <c r="I111" s="29"/>
      <c r="J111" s="29"/>
      <c r="K111" s="29"/>
      <c r="L111" s="30"/>
    </row>
    <row r="112" spans="1:12" ht="20" customHeight="1" x14ac:dyDescent="0.35">
      <c r="A112" s="26" t="s">
        <v>15</v>
      </c>
      <c r="B112" s="31">
        <v>97</v>
      </c>
      <c r="C112" s="87" t="s">
        <v>73</v>
      </c>
      <c r="D112" s="55" t="s">
        <v>26</v>
      </c>
      <c r="E112" s="63">
        <v>1</v>
      </c>
      <c r="F112" s="88"/>
      <c r="G112" s="60">
        <f>F112*E112</f>
        <v>0</v>
      </c>
      <c r="H112" s="36" t="s">
        <v>113</v>
      </c>
      <c r="I112" s="55" t="s">
        <v>64</v>
      </c>
      <c r="J112" s="63">
        <v>1</v>
      </c>
      <c r="K112" s="56"/>
      <c r="L112" s="57">
        <f t="shared" ref="L112:L145" si="5">K112*J112</f>
        <v>0</v>
      </c>
    </row>
    <row r="113" spans="1:12" ht="20" customHeight="1" thickBot="1" x14ac:dyDescent="0.4">
      <c r="A113" s="26" t="s">
        <v>15</v>
      </c>
      <c r="B113" s="41">
        <v>98</v>
      </c>
      <c r="C113" s="87" t="s">
        <v>114</v>
      </c>
      <c r="D113" s="55" t="s">
        <v>26</v>
      </c>
      <c r="E113" s="63">
        <v>7</v>
      </c>
      <c r="F113" s="88"/>
      <c r="G113" s="60">
        <f>F113*E113</f>
        <v>0</v>
      </c>
      <c r="H113" s="89" t="s">
        <v>98</v>
      </c>
      <c r="I113" s="59" t="s">
        <v>26</v>
      </c>
      <c r="J113" s="63">
        <v>1</v>
      </c>
      <c r="K113" s="56"/>
      <c r="L113" s="57">
        <f t="shared" si="5"/>
        <v>0</v>
      </c>
    </row>
    <row r="114" spans="1:12" ht="20" customHeight="1" x14ac:dyDescent="0.35">
      <c r="A114" s="26" t="s">
        <v>15</v>
      </c>
      <c r="B114" s="31">
        <v>99</v>
      </c>
      <c r="C114" s="87"/>
      <c r="D114" s="55"/>
      <c r="E114" s="63"/>
      <c r="F114" s="88"/>
      <c r="G114" s="60"/>
      <c r="H114" s="89" t="s">
        <v>115</v>
      </c>
      <c r="I114" s="59" t="s">
        <v>26</v>
      </c>
      <c r="J114" s="63">
        <v>1</v>
      </c>
      <c r="K114" s="56"/>
      <c r="L114" s="57">
        <f t="shared" si="5"/>
        <v>0</v>
      </c>
    </row>
    <row r="115" spans="1:12" ht="20" customHeight="1" thickBot="1" x14ac:dyDescent="0.4">
      <c r="A115" s="26" t="s">
        <v>15</v>
      </c>
      <c r="B115" s="41">
        <v>100</v>
      </c>
      <c r="C115" s="87"/>
      <c r="D115" s="55"/>
      <c r="E115" s="63"/>
      <c r="F115" s="88"/>
      <c r="G115" s="60"/>
      <c r="H115" s="89" t="s">
        <v>116</v>
      </c>
      <c r="I115" s="59" t="s">
        <v>26</v>
      </c>
      <c r="J115" s="63">
        <v>4</v>
      </c>
      <c r="K115" s="56"/>
      <c r="L115" s="57">
        <f t="shared" si="5"/>
        <v>0</v>
      </c>
    </row>
    <row r="116" spans="1:12" ht="20" customHeight="1" x14ac:dyDescent="0.35">
      <c r="A116" s="26" t="s">
        <v>15</v>
      </c>
      <c r="B116" s="31">
        <v>101</v>
      </c>
      <c r="C116" s="36"/>
      <c r="D116" s="55"/>
      <c r="E116" s="63"/>
      <c r="F116" s="88"/>
      <c r="G116" s="60"/>
      <c r="H116" s="89" t="s">
        <v>117</v>
      </c>
      <c r="I116" s="59" t="s">
        <v>26</v>
      </c>
      <c r="J116" s="63">
        <v>1</v>
      </c>
      <c r="K116" s="56"/>
      <c r="L116" s="57">
        <f t="shared" si="5"/>
        <v>0</v>
      </c>
    </row>
    <row r="117" spans="1:12" ht="54" customHeight="1" thickBot="1" x14ac:dyDescent="0.4">
      <c r="A117" s="26" t="s">
        <v>15</v>
      </c>
      <c r="B117" s="41">
        <v>102</v>
      </c>
      <c r="C117" s="36" t="s">
        <v>118</v>
      </c>
      <c r="D117" s="55" t="s">
        <v>26</v>
      </c>
      <c r="E117" s="63">
        <v>5</v>
      </c>
      <c r="F117" s="88"/>
      <c r="G117" s="60">
        <f>F117*E117</f>
        <v>0</v>
      </c>
      <c r="H117" s="36" t="s">
        <v>119</v>
      </c>
      <c r="I117" s="59" t="s">
        <v>26</v>
      </c>
      <c r="J117" s="65">
        <v>1</v>
      </c>
      <c r="K117" s="64"/>
      <c r="L117" s="57">
        <f t="shared" si="5"/>
        <v>0</v>
      </c>
    </row>
    <row r="118" spans="1:12" ht="30" x14ac:dyDescent="0.35">
      <c r="A118" s="26" t="s">
        <v>15</v>
      </c>
      <c r="B118" s="31">
        <v>103</v>
      </c>
      <c r="C118" s="36"/>
      <c r="D118" s="55"/>
      <c r="E118" s="63"/>
      <c r="F118" s="90"/>
      <c r="G118" s="60"/>
      <c r="H118" s="36" t="s">
        <v>120</v>
      </c>
      <c r="I118" s="59" t="s">
        <v>26</v>
      </c>
      <c r="J118" s="65">
        <v>4</v>
      </c>
      <c r="K118" s="64"/>
      <c r="L118" s="57">
        <f t="shared" si="5"/>
        <v>0</v>
      </c>
    </row>
    <row r="119" spans="1:12" ht="20.5" thickBot="1" x14ac:dyDescent="0.4">
      <c r="A119" s="26" t="s">
        <v>15</v>
      </c>
      <c r="B119" s="41">
        <v>104</v>
      </c>
      <c r="C119" s="36"/>
      <c r="D119" s="55"/>
      <c r="E119" s="63"/>
      <c r="F119" s="90"/>
      <c r="G119" s="60"/>
      <c r="H119" s="91" t="s">
        <v>121</v>
      </c>
      <c r="I119" s="82" t="s">
        <v>17</v>
      </c>
      <c r="J119" s="92">
        <v>1</v>
      </c>
      <c r="K119" s="64"/>
      <c r="L119" s="93">
        <f t="shared" si="5"/>
        <v>0</v>
      </c>
    </row>
    <row r="120" spans="1:12" ht="20" x14ac:dyDescent="0.35">
      <c r="A120" s="26" t="s">
        <v>15</v>
      </c>
      <c r="B120" s="31">
        <v>105</v>
      </c>
      <c r="C120" s="36"/>
      <c r="D120" s="55"/>
      <c r="E120" s="63"/>
      <c r="F120" s="90"/>
      <c r="G120" s="60"/>
      <c r="H120" s="91" t="s">
        <v>122</v>
      </c>
      <c r="I120" s="82" t="s">
        <v>17</v>
      </c>
      <c r="J120" s="92">
        <v>4</v>
      </c>
      <c r="K120" s="64"/>
      <c r="L120" s="93">
        <f t="shared" si="5"/>
        <v>0</v>
      </c>
    </row>
    <row r="121" spans="1:12" ht="20" customHeight="1" thickBot="1" x14ac:dyDescent="0.4">
      <c r="A121" s="26" t="s">
        <v>15</v>
      </c>
      <c r="B121" s="41">
        <v>106</v>
      </c>
      <c r="C121" s="36" t="s">
        <v>80</v>
      </c>
      <c r="D121" s="59" t="s">
        <v>17</v>
      </c>
      <c r="E121" s="65">
        <v>17</v>
      </c>
      <c r="F121" s="59"/>
      <c r="G121" s="60">
        <f>F121*E121</f>
        <v>0</v>
      </c>
      <c r="H121" s="36" t="s">
        <v>81</v>
      </c>
      <c r="I121" s="59" t="s">
        <v>17</v>
      </c>
      <c r="J121" s="65">
        <v>5</v>
      </c>
      <c r="K121" s="56"/>
      <c r="L121" s="57">
        <f t="shared" si="5"/>
        <v>0</v>
      </c>
    </row>
    <row r="122" spans="1:12" ht="20" customHeight="1" x14ac:dyDescent="0.35">
      <c r="A122" s="26" t="s">
        <v>15</v>
      </c>
      <c r="B122" s="31">
        <v>107</v>
      </c>
      <c r="C122" s="36"/>
      <c r="D122" s="59"/>
      <c r="E122" s="65"/>
      <c r="F122" s="59"/>
      <c r="G122" s="60"/>
      <c r="H122" s="36" t="s">
        <v>29</v>
      </c>
      <c r="I122" s="59" t="s">
        <v>17</v>
      </c>
      <c r="J122" s="65">
        <v>5</v>
      </c>
      <c r="K122" s="56"/>
      <c r="L122" s="57">
        <f t="shared" si="5"/>
        <v>0</v>
      </c>
    </row>
    <row r="123" spans="1:12" ht="20" customHeight="1" thickBot="1" x14ac:dyDescent="0.4">
      <c r="A123" s="26" t="s">
        <v>15</v>
      </c>
      <c r="B123" s="41">
        <v>108</v>
      </c>
      <c r="C123" s="36"/>
      <c r="D123" s="59"/>
      <c r="E123" s="65"/>
      <c r="F123" s="59"/>
      <c r="G123" s="60"/>
      <c r="H123" s="36" t="s">
        <v>82</v>
      </c>
      <c r="I123" s="59" t="s">
        <v>17</v>
      </c>
      <c r="J123" s="65">
        <v>7</v>
      </c>
      <c r="K123" s="56"/>
      <c r="L123" s="57">
        <f t="shared" si="5"/>
        <v>0</v>
      </c>
    </row>
    <row r="124" spans="1:12" ht="20" customHeight="1" x14ac:dyDescent="0.35">
      <c r="A124" s="26" t="s">
        <v>15</v>
      </c>
      <c r="B124" s="31">
        <v>109</v>
      </c>
      <c r="C124" s="36" t="s">
        <v>123</v>
      </c>
      <c r="D124" s="59" t="s">
        <v>17</v>
      </c>
      <c r="E124" s="65">
        <v>5</v>
      </c>
      <c r="F124" s="90"/>
      <c r="G124" s="60">
        <f t="shared" ref="G124:G145" si="6">F124*E124</f>
        <v>0</v>
      </c>
      <c r="H124" s="36" t="s">
        <v>124</v>
      </c>
      <c r="I124" s="59" t="s">
        <v>17</v>
      </c>
      <c r="J124" s="65">
        <v>5</v>
      </c>
      <c r="K124" s="56"/>
      <c r="L124" s="57">
        <f t="shared" si="5"/>
        <v>0</v>
      </c>
    </row>
    <row r="125" spans="1:12" ht="20" customHeight="1" thickBot="1" x14ac:dyDescent="0.4">
      <c r="A125" s="26" t="s">
        <v>15</v>
      </c>
      <c r="B125" s="41">
        <v>110</v>
      </c>
      <c r="C125" s="36" t="s">
        <v>31</v>
      </c>
      <c r="D125" s="59" t="s">
        <v>17</v>
      </c>
      <c r="E125" s="65">
        <v>7</v>
      </c>
      <c r="F125" s="90"/>
      <c r="G125" s="60">
        <f t="shared" si="6"/>
        <v>0</v>
      </c>
      <c r="H125" s="36" t="s">
        <v>32</v>
      </c>
      <c r="I125" s="59" t="s">
        <v>17</v>
      </c>
      <c r="J125" s="65">
        <v>7</v>
      </c>
      <c r="K125" s="56"/>
      <c r="L125" s="57">
        <f t="shared" si="5"/>
        <v>0</v>
      </c>
    </row>
    <row r="126" spans="1:12" ht="20" customHeight="1" x14ac:dyDescent="0.35">
      <c r="A126" s="26" t="s">
        <v>15</v>
      </c>
      <c r="B126" s="31">
        <v>111</v>
      </c>
      <c r="C126" s="36" t="s">
        <v>125</v>
      </c>
      <c r="D126" s="59" t="s">
        <v>17</v>
      </c>
      <c r="E126" s="65">
        <v>12</v>
      </c>
      <c r="F126" s="59"/>
      <c r="G126" s="60">
        <f t="shared" si="6"/>
        <v>0</v>
      </c>
      <c r="H126" s="36" t="s">
        <v>126</v>
      </c>
      <c r="I126" s="59" t="s">
        <v>17</v>
      </c>
      <c r="J126" s="65">
        <v>2</v>
      </c>
      <c r="K126" s="56"/>
      <c r="L126" s="57">
        <f t="shared" si="5"/>
        <v>0</v>
      </c>
    </row>
    <row r="127" spans="1:12" ht="20" customHeight="1" thickBot="1" x14ac:dyDescent="0.4">
      <c r="A127" s="26" t="s">
        <v>15</v>
      </c>
      <c r="B127" s="41">
        <v>112</v>
      </c>
      <c r="C127" s="36"/>
      <c r="D127" s="59"/>
      <c r="E127" s="65"/>
      <c r="F127" s="59"/>
      <c r="G127" s="60"/>
      <c r="H127" s="36" t="s">
        <v>127</v>
      </c>
      <c r="I127" s="59" t="s">
        <v>17</v>
      </c>
      <c r="J127" s="65">
        <v>2</v>
      </c>
      <c r="K127" s="56"/>
      <c r="L127" s="57">
        <f t="shared" si="5"/>
        <v>0</v>
      </c>
    </row>
    <row r="128" spans="1:12" ht="20" customHeight="1" x14ac:dyDescent="0.35">
      <c r="A128" s="26" t="s">
        <v>15</v>
      </c>
      <c r="B128" s="31">
        <v>113</v>
      </c>
      <c r="C128" s="36"/>
      <c r="D128" s="59"/>
      <c r="E128" s="65"/>
      <c r="F128" s="59"/>
      <c r="G128" s="60"/>
      <c r="H128" s="36" t="s">
        <v>37</v>
      </c>
      <c r="I128" s="59" t="s">
        <v>17</v>
      </c>
      <c r="J128" s="65">
        <v>4</v>
      </c>
      <c r="K128" s="56"/>
      <c r="L128" s="57">
        <f t="shared" si="5"/>
        <v>0</v>
      </c>
    </row>
    <row r="129" spans="1:12" ht="20" customHeight="1" thickBot="1" x14ac:dyDescent="0.4">
      <c r="A129" s="26" t="s">
        <v>15</v>
      </c>
      <c r="B129" s="41">
        <v>114</v>
      </c>
      <c r="C129" s="36"/>
      <c r="D129" s="59"/>
      <c r="E129" s="65"/>
      <c r="F129" s="59"/>
      <c r="G129" s="60"/>
      <c r="H129" s="36" t="s">
        <v>38</v>
      </c>
      <c r="I129" s="59" t="s">
        <v>17</v>
      </c>
      <c r="J129" s="65">
        <v>2</v>
      </c>
      <c r="K129" s="56"/>
      <c r="L129" s="57">
        <f t="shared" si="5"/>
        <v>0</v>
      </c>
    </row>
    <row r="130" spans="1:12" ht="20" customHeight="1" x14ac:dyDescent="0.35">
      <c r="A130" s="26" t="s">
        <v>15</v>
      </c>
      <c r="B130" s="31">
        <v>115</v>
      </c>
      <c r="C130" s="36"/>
      <c r="D130" s="59"/>
      <c r="E130" s="65"/>
      <c r="F130" s="59"/>
      <c r="G130" s="60"/>
      <c r="H130" s="36" t="s">
        <v>104</v>
      </c>
      <c r="I130" s="59" t="s">
        <v>17</v>
      </c>
      <c r="J130" s="65">
        <v>2</v>
      </c>
      <c r="K130" s="56"/>
      <c r="L130" s="57">
        <f t="shared" si="5"/>
        <v>0</v>
      </c>
    </row>
    <row r="131" spans="1:12" ht="20" customHeight="1" thickBot="1" x14ac:dyDescent="0.4">
      <c r="A131" s="26" t="s">
        <v>15</v>
      </c>
      <c r="B131" s="41">
        <v>116</v>
      </c>
      <c r="C131" s="36" t="s">
        <v>88</v>
      </c>
      <c r="D131" s="59" t="s">
        <v>40</v>
      </c>
      <c r="E131" s="65">
        <v>41</v>
      </c>
      <c r="F131" s="59"/>
      <c r="G131" s="60">
        <f t="shared" si="6"/>
        <v>0</v>
      </c>
      <c r="H131" s="36" t="s">
        <v>128</v>
      </c>
      <c r="I131" s="59" t="s">
        <v>40</v>
      </c>
      <c r="J131" s="65">
        <v>41</v>
      </c>
      <c r="K131" s="56"/>
      <c r="L131" s="57">
        <f t="shared" si="5"/>
        <v>0</v>
      </c>
    </row>
    <row r="132" spans="1:12" ht="20" customHeight="1" x14ac:dyDescent="0.35">
      <c r="A132" s="26" t="s">
        <v>15</v>
      </c>
      <c r="B132" s="31">
        <v>117</v>
      </c>
      <c r="C132" s="36" t="s">
        <v>88</v>
      </c>
      <c r="D132" s="59" t="s">
        <v>40</v>
      </c>
      <c r="E132" s="65">
        <v>66</v>
      </c>
      <c r="F132" s="59"/>
      <c r="G132" s="60">
        <f t="shared" si="6"/>
        <v>0</v>
      </c>
      <c r="H132" s="36" t="s">
        <v>129</v>
      </c>
      <c r="I132" s="59" t="s">
        <v>40</v>
      </c>
      <c r="J132" s="65">
        <v>66</v>
      </c>
      <c r="K132" s="56"/>
      <c r="L132" s="57">
        <f t="shared" si="5"/>
        <v>0</v>
      </c>
    </row>
    <row r="133" spans="1:12" ht="20" customHeight="1" thickBot="1" x14ac:dyDescent="0.4">
      <c r="A133" s="26" t="s">
        <v>15</v>
      </c>
      <c r="B133" s="41">
        <v>118</v>
      </c>
      <c r="C133" s="36" t="s">
        <v>88</v>
      </c>
      <c r="D133" s="59" t="s">
        <v>40</v>
      </c>
      <c r="E133" s="65">
        <v>117</v>
      </c>
      <c r="F133" s="59"/>
      <c r="G133" s="60">
        <f t="shared" si="6"/>
        <v>0</v>
      </c>
      <c r="H133" s="36" t="s">
        <v>130</v>
      </c>
      <c r="I133" s="59" t="s">
        <v>40</v>
      </c>
      <c r="J133" s="65">
        <v>117</v>
      </c>
      <c r="K133" s="56"/>
      <c r="L133" s="57">
        <f t="shared" si="5"/>
        <v>0</v>
      </c>
    </row>
    <row r="134" spans="1:12" ht="20" customHeight="1" x14ac:dyDescent="0.35">
      <c r="A134" s="26" t="s">
        <v>15</v>
      </c>
      <c r="B134" s="31">
        <v>119</v>
      </c>
      <c r="C134" s="36" t="s">
        <v>88</v>
      </c>
      <c r="D134" s="59" t="s">
        <v>40</v>
      </c>
      <c r="E134" s="65">
        <v>0.2</v>
      </c>
      <c r="F134" s="59"/>
      <c r="G134" s="60">
        <f t="shared" si="6"/>
        <v>0</v>
      </c>
      <c r="H134" s="36" t="s">
        <v>49</v>
      </c>
      <c r="I134" s="59" t="s">
        <v>40</v>
      </c>
      <c r="J134" s="65">
        <v>0.2</v>
      </c>
      <c r="K134" s="56"/>
      <c r="L134" s="57">
        <f t="shared" si="5"/>
        <v>0</v>
      </c>
    </row>
    <row r="135" spans="1:12" ht="20" customHeight="1" thickBot="1" x14ac:dyDescent="0.4">
      <c r="A135" s="26" t="s">
        <v>15</v>
      </c>
      <c r="B135" s="41">
        <v>120</v>
      </c>
      <c r="C135" s="36" t="s">
        <v>88</v>
      </c>
      <c r="D135" s="59" t="s">
        <v>40</v>
      </c>
      <c r="E135" s="65">
        <v>11</v>
      </c>
      <c r="F135" s="59"/>
      <c r="G135" s="60">
        <f t="shared" si="6"/>
        <v>0</v>
      </c>
      <c r="H135" s="36" t="s">
        <v>50</v>
      </c>
      <c r="I135" s="59" t="s">
        <v>40</v>
      </c>
      <c r="J135" s="65">
        <v>11</v>
      </c>
      <c r="K135" s="56"/>
      <c r="L135" s="57">
        <f t="shared" si="5"/>
        <v>0</v>
      </c>
    </row>
    <row r="136" spans="1:12" ht="20" customHeight="1" x14ac:dyDescent="0.35">
      <c r="A136" s="26" t="s">
        <v>15</v>
      </c>
      <c r="B136" s="31">
        <v>121</v>
      </c>
      <c r="C136" s="36"/>
      <c r="D136" s="59"/>
      <c r="E136" s="65"/>
      <c r="F136" s="90"/>
      <c r="G136" s="60"/>
      <c r="H136" s="36" t="s">
        <v>131</v>
      </c>
      <c r="I136" s="59" t="s">
        <v>26</v>
      </c>
      <c r="J136" s="65">
        <v>1</v>
      </c>
      <c r="K136" s="56"/>
      <c r="L136" s="57">
        <f t="shared" si="5"/>
        <v>0</v>
      </c>
    </row>
    <row r="137" spans="1:12" ht="20" customHeight="1" thickBot="1" x14ac:dyDescent="0.4">
      <c r="A137" s="26" t="s">
        <v>15</v>
      </c>
      <c r="B137" s="41">
        <v>122</v>
      </c>
      <c r="C137" s="36"/>
      <c r="D137" s="59"/>
      <c r="E137" s="65"/>
      <c r="F137" s="90"/>
      <c r="G137" s="60"/>
      <c r="H137" s="36" t="s">
        <v>132</v>
      </c>
      <c r="I137" s="59" t="s">
        <v>26</v>
      </c>
      <c r="J137" s="65">
        <v>1</v>
      </c>
      <c r="K137" s="56"/>
      <c r="L137" s="57">
        <f t="shared" si="5"/>
        <v>0</v>
      </c>
    </row>
    <row r="138" spans="1:12" ht="20" customHeight="1" x14ac:dyDescent="0.35">
      <c r="A138" s="26" t="s">
        <v>15</v>
      </c>
      <c r="B138" s="31">
        <v>123</v>
      </c>
      <c r="C138" s="36" t="s">
        <v>91</v>
      </c>
      <c r="D138" s="59" t="s">
        <v>40</v>
      </c>
      <c r="E138" s="65">
        <v>41</v>
      </c>
      <c r="F138" s="59"/>
      <c r="G138" s="60">
        <f t="shared" si="6"/>
        <v>0</v>
      </c>
      <c r="H138" s="36" t="s">
        <v>92</v>
      </c>
      <c r="I138" s="59" t="s">
        <v>40</v>
      </c>
      <c r="J138" s="65">
        <v>41</v>
      </c>
      <c r="K138" s="56"/>
      <c r="L138" s="57">
        <f t="shared" si="5"/>
        <v>0</v>
      </c>
    </row>
    <row r="139" spans="1:12" ht="20" customHeight="1" thickBot="1" x14ac:dyDescent="0.4">
      <c r="A139" s="26" t="s">
        <v>15</v>
      </c>
      <c r="B139" s="41">
        <v>124</v>
      </c>
      <c r="C139" s="36" t="s">
        <v>91</v>
      </c>
      <c r="D139" s="59" t="s">
        <v>40</v>
      </c>
      <c r="E139" s="65">
        <v>66</v>
      </c>
      <c r="F139" s="59"/>
      <c r="G139" s="60">
        <f t="shared" si="6"/>
        <v>0</v>
      </c>
      <c r="H139" s="36" t="s">
        <v>133</v>
      </c>
      <c r="I139" s="59" t="s">
        <v>40</v>
      </c>
      <c r="J139" s="65">
        <v>66</v>
      </c>
      <c r="K139" s="56"/>
      <c r="L139" s="57">
        <f t="shared" si="5"/>
        <v>0</v>
      </c>
    </row>
    <row r="140" spans="1:12" ht="20" customHeight="1" x14ac:dyDescent="0.35">
      <c r="A140" s="26" t="s">
        <v>15</v>
      </c>
      <c r="B140" s="31">
        <v>125</v>
      </c>
      <c r="C140" s="36" t="s">
        <v>91</v>
      </c>
      <c r="D140" s="59" t="s">
        <v>40</v>
      </c>
      <c r="E140" s="65">
        <v>117</v>
      </c>
      <c r="F140" s="59"/>
      <c r="G140" s="60">
        <f t="shared" si="6"/>
        <v>0</v>
      </c>
      <c r="H140" s="36" t="s">
        <v>93</v>
      </c>
      <c r="I140" s="59" t="s">
        <v>40</v>
      </c>
      <c r="J140" s="65">
        <v>117</v>
      </c>
      <c r="K140" s="56"/>
      <c r="L140" s="57">
        <f t="shared" si="5"/>
        <v>0</v>
      </c>
    </row>
    <row r="141" spans="1:12" ht="20" customHeight="1" thickBot="1" x14ac:dyDescent="0.4">
      <c r="A141" s="26" t="s">
        <v>15</v>
      </c>
      <c r="B141" s="41">
        <v>126</v>
      </c>
      <c r="C141" s="36" t="s">
        <v>91</v>
      </c>
      <c r="D141" s="59" t="s">
        <v>40</v>
      </c>
      <c r="E141" s="65">
        <v>0.2</v>
      </c>
      <c r="F141" s="59"/>
      <c r="G141" s="60">
        <f t="shared" si="6"/>
        <v>0</v>
      </c>
      <c r="H141" s="36" t="s">
        <v>134</v>
      </c>
      <c r="I141" s="59" t="s">
        <v>40</v>
      </c>
      <c r="J141" s="65">
        <v>0.2</v>
      </c>
      <c r="K141" s="56"/>
      <c r="L141" s="57">
        <f t="shared" si="5"/>
        <v>0</v>
      </c>
    </row>
    <row r="142" spans="1:12" ht="20" customHeight="1" x14ac:dyDescent="0.35">
      <c r="A142" s="26" t="s">
        <v>15</v>
      </c>
      <c r="B142" s="31">
        <v>127</v>
      </c>
      <c r="C142" s="36" t="s">
        <v>91</v>
      </c>
      <c r="D142" s="59" t="s">
        <v>40</v>
      </c>
      <c r="E142" s="65">
        <v>11</v>
      </c>
      <c r="F142" s="59"/>
      <c r="G142" s="60">
        <f t="shared" si="6"/>
        <v>0</v>
      </c>
      <c r="H142" s="36" t="s">
        <v>135</v>
      </c>
      <c r="I142" s="59" t="s">
        <v>40</v>
      </c>
      <c r="J142" s="65">
        <v>11</v>
      </c>
      <c r="K142" s="56"/>
      <c r="L142" s="57">
        <f t="shared" si="5"/>
        <v>0</v>
      </c>
    </row>
    <row r="143" spans="1:12" ht="20" customHeight="1" thickBot="1" x14ac:dyDescent="0.4">
      <c r="A143" s="26" t="s">
        <v>15</v>
      </c>
      <c r="B143" s="41">
        <v>128</v>
      </c>
      <c r="C143" s="36"/>
      <c r="D143" s="59"/>
      <c r="E143" s="65"/>
      <c r="F143" s="90"/>
      <c r="G143" s="60"/>
      <c r="H143" s="36" t="s">
        <v>95</v>
      </c>
      <c r="I143" s="59" t="s">
        <v>26</v>
      </c>
      <c r="J143" s="65">
        <v>1</v>
      </c>
      <c r="K143" s="56"/>
      <c r="L143" s="57">
        <f t="shared" si="5"/>
        <v>0</v>
      </c>
    </row>
    <row r="144" spans="1:12" ht="20" customHeight="1" x14ac:dyDescent="0.35">
      <c r="A144" s="26" t="s">
        <v>15</v>
      </c>
      <c r="B144" s="31">
        <v>129</v>
      </c>
      <c r="C144" s="36" t="s">
        <v>65</v>
      </c>
      <c r="D144" s="59" t="s">
        <v>66</v>
      </c>
      <c r="E144" s="65">
        <v>0.1</v>
      </c>
      <c r="F144" s="90"/>
      <c r="G144" s="60">
        <f t="shared" si="6"/>
        <v>0</v>
      </c>
      <c r="H144" s="36" t="s">
        <v>67</v>
      </c>
      <c r="I144" s="59" t="s">
        <v>66</v>
      </c>
      <c r="J144" s="65">
        <v>0.1</v>
      </c>
      <c r="K144" s="56"/>
      <c r="L144" s="57">
        <f t="shared" si="5"/>
        <v>0</v>
      </c>
    </row>
    <row r="145" spans="1:12" ht="20" customHeight="1" thickBot="1" x14ac:dyDescent="0.4">
      <c r="A145" s="26" t="s">
        <v>15</v>
      </c>
      <c r="B145" s="41">
        <v>130</v>
      </c>
      <c r="C145" s="36" t="s">
        <v>68</v>
      </c>
      <c r="D145" s="59" t="s">
        <v>66</v>
      </c>
      <c r="E145" s="65">
        <v>0.3</v>
      </c>
      <c r="F145" s="90"/>
      <c r="G145" s="60">
        <f t="shared" si="6"/>
        <v>0</v>
      </c>
      <c r="H145" s="36" t="s">
        <v>69</v>
      </c>
      <c r="I145" s="59" t="s">
        <v>66</v>
      </c>
      <c r="J145" s="65">
        <v>0.3</v>
      </c>
      <c r="K145" s="56"/>
      <c r="L145" s="57">
        <f t="shared" si="5"/>
        <v>0</v>
      </c>
    </row>
    <row r="146" spans="1:12" ht="12.5" customHeight="1" thickBot="1" x14ac:dyDescent="0.4">
      <c r="A146" s="26"/>
      <c r="B146" s="31">
        <v>131</v>
      </c>
      <c r="C146" s="94" t="s">
        <v>71</v>
      </c>
      <c r="D146" s="95"/>
      <c r="E146" s="95"/>
      <c r="F146" s="95"/>
      <c r="G146" s="96">
        <f>SUM(G112:G145)</f>
        <v>0</v>
      </c>
      <c r="H146" s="97" t="s">
        <v>71</v>
      </c>
      <c r="I146" s="98"/>
      <c r="J146" s="99"/>
      <c r="K146" s="100"/>
      <c r="L146" s="96">
        <f>SUM(L112:L145)</f>
        <v>0</v>
      </c>
    </row>
    <row r="147" spans="1:12" ht="42.5" thickBot="1" x14ac:dyDescent="0.4">
      <c r="A147" s="26"/>
      <c r="B147" s="41">
        <v>132</v>
      </c>
      <c r="C147" s="28" t="s">
        <v>136</v>
      </c>
      <c r="D147" s="29"/>
      <c r="E147" s="29"/>
      <c r="F147" s="29"/>
      <c r="G147" s="29"/>
      <c r="H147" s="29"/>
      <c r="I147" s="29"/>
      <c r="J147" s="29"/>
      <c r="K147" s="29"/>
      <c r="L147" s="30"/>
    </row>
    <row r="148" spans="1:12" ht="20" customHeight="1" x14ac:dyDescent="0.35">
      <c r="A148" s="26" t="s">
        <v>15</v>
      </c>
      <c r="B148" s="31">
        <v>133</v>
      </c>
      <c r="C148" s="87" t="s">
        <v>73</v>
      </c>
      <c r="D148" s="55" t="s">
        <v>26</v>
      </c>
      <c r="E148" s="63">
        <v>1</v>
      </c>
      <c r="F148" s="88"/>
      <c r="G148" s="60">
        <f>F148*E148</f>
        <v>0</v>
      </c>
      <c r="H148" s="36" t="s">
        <v>137</v>
      </c>
      <c r="I148" s="55" t="s">
        <v>64</v>
      </c>
      <c r="J148" s="63">
        <v>1</v>
      </c>
      <c r="K148" s="56"/>
      <c r="L148" s="57">
        <f t="shared" ref="L148:L174" si="7">K148*J148</f>
        <v>0</v>
      </c>
    </row>
    <row r="149" spans="1:12" ht="20" customHeight="1" thickBot="1" x14ac:dyDescent="0.4">
      <c r="A149" s="26" t="s">
        <v>15</v>
      </c>
      <c r="B149" s="41">
        <v>134</v>
      </c>
      <c r="C149" s="87" t="s">
        <v>114</v>
      </c>
      <c r="D149" s="55" t="s">
        <v>26</v>
      </c>
      <c r="E149" s="63">
        <v>10</v>
      </c>
      <c r="F149" s="88"/>
      <c r="G149" s="60">
        <f>F149*E149</f>
        <v>0</v>
      </c>
      <c r="H149" s="89" t="s">
        <v>98</v>
      </c>
      <c r="I149" s="59" t="s">
        <v>26</v>
      </c>
      <c r="J149" s="63">
        <v>6</v>
      </c>
      <c r="K149" s="59"/>
      <c r="L149" s="101">
        <f t="shared" si="7"/>
        <v>0</v>
      </c>
    </row>
    <row r="150" spans="1:12" ht="20" customHeight="1" x14ac:dyDescent="0.35">
      <c r="A150" s="26" t="s">
        <v>15</v>
      </c>
      <c r="B150" s="31">
        <v>135</v>
      </c>
      <c r="C150" s="87"/>
      <c r="D150" s="55"/>
      <c r="E150" s="63"/>
      <c r="F150" s="88"/>
      <c r="G150" s="60"/>
      <c r="H150" s="89" t="s">
        <v>138</v>
      </c>
      <c r="I150" s="59" t="s">
        <v>26</v>
      </c>
      <c r="J150" s="63">
        <v>1</v>
      </c>
      <c r="K150" s="59"/>
      <c r="L150" s="101">
        <f t="shared" si="7"/>
        <v>0</v>
      </c>
    </row>
    <row r="151" spans="1:12" ht="20" customHeight="1" thickBot="1" x14ac:dyDescent="0.4">
      <c r="A151" s="26" t="s">
        <v>15</v>
      </c>
      <c r="B151" s="41">
        <v>136</v>
      </c>
      <c r="C151" s="87"/>
      <c r="D151" s="55"/>
      <c r="E151" s="63"/>
      <c r="F151" s="88"/>
      <c r="G151" s="60"/>
      <c r="H151" s="89" t="s">
        <v>115</v>
      </c>
      <c r="I151" s="59" t="s">
        <v>26</v>
      </c>
      <c r="J151" s="63">
        <v>1</v>
      </c>
      <c r="K151" s="59"/>
      <c r="L151" s="101">
        <f t="shared" si="7"/>
        <v>0</v>
      </c>
    </row>
    <row r="152" spans="1:12" ht="20" customHeight="1" x14ac:dyDescent="0.35">
      <c r="A152" s="26" t="s">
        <v>15</v>
      </c>
      <c r="B152" s="31">
        <v>137</v>
      </c>
      <c r="C152" s="36"/>
      <c r="D152" s="55"/>
      <c r="E152" s="63"/>
      <c r="F152" s="88"/>
      <c r="G152" s="60"/>
      <c r="H152" s="89" t="s">
        <v>139</v>
      </c>
      <c r="I152" s="59" t="s">
        <v>26</v>
      </c>
      <c r="J152" s="63">
        <v>1</v>
      </c>
      <c r="K152" s="59"/>
      <c r="L152" s="101">
        <f t="shared" si="7"/>
        <v>0</v>
      </c>
    </row>
    <row r="153" spans="1:12" ht="20" customHeight="1" thickBot="1" x14ac:dyDescent="0.4">
      <c r="A153" s="26" t="s">
        <v>15</v>
      </c>
      <c r="B153" s="41">
        <v>138</v>
      </c>
      <c r="C153" s="102"/>
      <c r="D153" s="55"/>
      <c r="E153" s="63"/>
      <c r="F153" s="54"/>
      <c r="G153" s="74"/>
      <c r="H153" s="89" t="s">
        <v>140</v>
      </c>
      <c r="I153" s="59" t="s">
        <v>26</v>
      </c>
      <c r="J153" s="63">
        <v>1</v>
      </c>
      <c r="K153" s="59"/>
      <c r="L153" s="101">
        <f t="shared" si="7"/>
        <v>0</v>
      </c>
    </row>
    <row r="154" spans="1:12" ht="20" customHeight="1" x14ac:dyDescent="0.35">
      <c r="A154" s="26" t="s">
        <v>15</v>
      </c>
      <c r="B154" s="31">
        <v>139</v>
      </c>
      <c r="C154" s="87" t="s">
        <v>114</v>
      </c>
      <c r="D154" s="55" t="s">
        <v>26</v>
      </c>
      <c r="E154" s="63">
        <v>2</v>
      </c>
      <c r="F154" s="54"/>
      <c r="G154" s="74">
        <f>F154*E154</f>
        <v>0</v>
      </c>
      <c r="H154" s="89" t="s">
        <v>139</v>
      </c>
      <c r="I154" s="59" t="s">
        <v>26</v>
      </c>
      <c r="J154" s="63">
        <v>1</v>
      </c>
      <c r="K154" s="59"/>
      <c r="L154" s="101">
        <f t="shared" si="7"/>
        <v>0</v>
      </c>
    </row>
    <row r="155" spans="1:12" ht="20" customHeight="1" thickBot="1" x14ac:dyDescent="0.4">
      <c r="A155" s="26" t="s">
        <v>15</v>
      </c>
      <c r="B155" s="41">
        <v>140</v>
      </c>
      <c r="C155" s="102"/>
      <c r="D155" s="55"/>
      <c r="E155" s="63"/>
      <c r="F155" s="54"/>
      <c r="G155" s="74"/>
      <c r="H155" s="89" t="s">
        <v>141</v>
      </c>
      <c r="I155" s="59" t="s">
        <v>26</v>
      </c>
      <c r="J155" s="63">
        <v>1</v>
      </c>
      <c r="K155" s="59"/>
      <c r="L155" s="101">
        <f t="shared" si="7"/>
        <v>0</v>
      </c>
    </row>
    <row r="156" spans="1:12" ht="20" x14ac:dyDescent="0.35">
      <c r="A156" s="26" t="s">
        <v>15</v>
      </c>
      <c r="B156" s="31">
        <v>141</v>
      </c>
      <c r="C156" s="102" t="s">
        <v>28</v>
      </c>
      <c r="D156" s="59" t="s">
        <v>17</v>
      </c>
      <c r="E156" s="65">
        <v>12</v>
      </c>
      <c r="F156" s="59"/>
      <c r="G156" s="74">
        <f>F156*E156</f>
        <v>0</v>
      </c>
      <c r="H156" s="36" t="s">
        <v>82</v>
      </c>
      <c r="I156" s="59" t="s">
        <v>17</v>
      </c>
      <c r="J156" s="65">
        <v>12</v>
      </c>
      <c r="K156" s="56"/>
      <c r="L156" s="101">
        <f t="shared" si="7"/>
        <v>0</v>
      </c>
    </row>
    <row r="157" spans="1:12" ht="40.5" thickBot="1" x14ac:dyDescent="0.4">
      <c r="A157" s="26" t="s">
        <v>15</v>
      </c>
      <c r="B157" s="41">
        <v>142</v>
      </c>
      <c r="C157" s="102" t="s">
        <v>31</v>
      </c>
      <c r="D157" s="59" t="s">
        <v>17</v>
      </c>
      <c r="E157" s="65">
        <v>12</v>
      </c>
      <c r="F157" s="59"/>
      <c r="G157" s="74">
        <f t="shared" ref="G157:G174" si="8">F157*E157</f>
        <v>0</v>
      </c>
      <c r="H157" s="36" t="s">
        <v>32</v>
      </c>
      <c r="I157" s="59" t="s">
        <v>17</v>
      </c>
      <c r="J157" s="65">
        <v>12</v>
      </c>
      <c r="K157" s="56"/>
      <c r="L157" s="101">
        <f t="shared" si="7"/>
        <v>0</v>
      </c>
    </row>
    <row r="158" spans="1:12" ht="20" x14ac:dyDescent="0.35">
      <c r="A158" s="26" t="s">
        <v>15</v>
      </c>
      <c r="B158" s="31">
        <v>143</v>
      </c>
      <c r="C158" s="102" t="s">
        <v>33</v>
      </c>
      <c r="D158" s="59" t="s">
        <v>17</v>
      </c>
      <c r="E158" s="65">
        <v>2</v>
      </c>
      <c r="F158" s="84"/>
      <c r="G158" s="74">
        <f t="shared" si="8"/>
        <v>0</v>
      </c>
      <c r="H158" s="36" t="s">
        <v>142</v>
      </c>
      <c r="I158" s="59" t="s">
        <v>17</v>
      </c>
      <c r="J158" s="65">
        <v>2</v>
      </c>
      <c r="K158" s="59"/>
      <c r="L158" s="101">
        <f t="shared" si="7"/>
        <v>0</v>
      </c>
    </row>
    <row r="159" spans="1:12" ht="20.5" thickBot="1" x14ac:dyDescent="0.4">
      <c r="A159" s="26" t="s">
        <v>15</v>
      </c>
      <c r="B159" s="41">
        <v>144</v>
      </c>
      <c r="C159" s="102" t="s">
        <v>143</v>
      </c>
      <c r="D159" s="59" t="s">
        <v>17</v>
      </c>
      <c r="E159" s="65">
        <v>4</v>
      </c>
      <c r="F159" s="84"/>
      <c r="G159" s="74">
        <f t="shared" si="8"/>
        <v>0</v>
      </c>
      <c r="H159" s="36" t="s">
        <v>37</v>
      </c>
      <c r="I159" s="59" t="s">
        <v>17</v>
      </c>
      <c r="J159" s="65">
        <v>4</v>
      </c>
      <c r="K159" s="59"/>
      <c r="L159" s="101">
        <f t="shared" si="7"/>
        <v>0</v>
      </c>
    </row>
    <row r="160" spans="1:12" ht="30" x14ac:dyDescent="0.35">
      <c r="A160" s="26" t="s">
        <v>15</v>
      </c>
      <c r="B160" s="31">
        <v>145</v>
      </c>
      <c r="C160" s="102" t="s">
        <v>80</v>
      </c>
      <c r="D160" s="59" t="s">
        <v>17</v>
      </c>
      <c r="E160" s="65">
        <v>2</v>
      </c>
      <c r="F160" s="84"/>
      <c r="G160" s="74">
        <f t="shared" si="8"/>
        <v>0</v>
      </c>
      <c r="H160" s="36" t="s">
        <v>104</v>
      </c>
      <c r="I160" s="59" t="s">
        <v>17</v>
      </c>
      <c r="J160" s="65">
        <v>2</v>
      </c>
      <c r="K160" s="59"/>
      <c r="L160" s="101">
        <f t="shared" si="7"/>
        <v>0</v>
      </c>
    </row>
    <row r="161" spans="1:12" ht="50.5" thickBot="1" x14ac:dyDescent="0.4">
      <c r="A161" s="26" t="s">
        <v>15</v>
      </c>
      <c r="B161" s="41">
        <v>146</v>
      </c>
      <c r="C161" s="102" t="s">
        <v>88</v>
      </c>
      <c r="D161" s="59" t="s">
        <v>40</v>
      </c>
      <c r="E161" s="65">
        <v>65</v>
      </c>
      <c r="F161" s="84"/>
      <c r="G161" s="74">
        <f t="shared" si="8"/>
        <v>0</v>
      </c>
      <c r="H161" s="36" t="s">
        <v>41</v>
      </c>
      <c r="I161" s="59" t="s">
        <v>40</v>
      </c>
      <c r="J161" s="65">
        <v>65</v>
      </c>
      <c r="K161" s="59"/>
      <c r="L161" s="101">
        <f t="shared" si="7"/>
        <v>0</v>
      </c>
    </row>
    <row r="162" spans="1:12" ht="50" x14ac:dyDescent="0.35">
      <c r="A162" s="26" t="s">
        <v>15</v>
      </c>
      <c r="B162" s="31">
        <v>147</v>
      </c>
      <c r="C162" s="102" t="s">
        <v>88</v>
      </c>
      <c r="D162" s="59" t="s">
        <v>40</v>
      </c>
      <c r="E162" s="65">
        <v>38</v>
      </c>
      <c r="F162" s="84"/>
      <c r="G162" s="74">
        <f t="shared" si="8"/>
        <v>0</v>
      </c>
      <c r="H162" s="36" t="s">
        <v>42</v>
      </c>
      <c r="I162" s="59" t="s">
        <v>40</v>
      </c>
      <c r="J162" s="65">
        <v>38</v>
      </c>
      <c r="K162" s="59"/>
      <c r="L162" s="101">
        <f t="shared" si="7"/>
        <v>0</v>
      </c>
    </row>
    <row r="163" spans="1:12" ht="20.5" thickBot="1" x14ac:dyDescent="0.4">
      <c r="A163" s="26" t="s">
        <v>15</v>
      </c>
      <c r="B163" s="41">
        <v>148</v>
      </c>
      <c r="C163" s="102" t="s">
        <v>88</v>
      </c>
      <c r="D163" s="59" t="s">
        <v>40</v>
      </c>
      <c r="E163" s="65">
        <v>1</v>
      </c>
      <c r="F163" s="84"/>
      <c r="G163" s="74">
        <f t="shared" si="8"/>
        <v>0</v>
      </c>
      <c r="H163" s="36" t="s">
        <v>49</v>
      </c>
      <c r="I163" s="59" t="s">
        <v>40</v>
      </c>
      <c r="J163" s="65">
        <v>1</v>
      </c>
      <c r="K163" s="59"/>
      <c r="L163" s="101">
        <f t="shared" si="7"/>
        <v>0</v>
      </c>
    </row>
    <row r="164" spans="1:12" ht="20" customHeight="1" x14ac:dyDescent="0.35">
      <c r="A164" s="26" t="s">
        <v>15</v>
      </c>
      <c r="B164" s="31">
        <v>149</v>
      </c>
      <c r="C164" s="102" t="s">
        <v>88</v>
      </c>
      <c r="D164" s="59" t="s">
        <v>40</v>
      </c>
      <c r="E164" s="65">
        <v>1</v>
      </c>
      <c r="F164" s="84"/>
      <c r="G164" s="74">
        <f t="shared" si="8"/>
        <v>0</v>
      </c>
      <c r="H164" s="36" t="s">
        <v>50</v>
      </c>
      <c r="I164" s="59" t="s">
        <v>40</v>
      </c>
      <c r="J164" s="65">
        <v>1</v>
      </c>
      <c r="K164" s="59"/>
      <c r="L164" s="101">
        <f t="shared" si="7"/>
        <v>0</v>
      </c>
    </row>
    <row r="165" spans="1:12" ht="20.5" thickBot="1" x14ac:dyDescent="0.4">
      <c r="A165" s="26" t="s">
        <v>15</v>
      </c>
      <c r="B165" s="41">
        <v>150</v>
      </c>
      <c r="C165" s="102"/>
      <c r="D165" s="59"/>
      <c r="E165" s="65"/>
      <c r="F165" s="86"/>
      <c r="G165" s="74"/>
      <c r="H165" s="36" t="s">
        <v>131</v>
      </c>
      <c r="I165" s="59" t="s">
        <v>26</v>
      </c>
      <c r="J165" s="65">
        <v>1</v>
      </c>
      <c r="K165" s="59"/>
      <c r="L165" s="101">
        <f t="shared" si="7"/>
        <v>0</v>
      </c>
    </row>
    <row r="166" spans="1:12" ht="20" customHeight="1" x14ac:dyDescent="0.35">
      <c r="A166" s="26" t="s">
        <v>15</v>
      </c>
      <c r="B166" s="31">
        <v>151</v>
      </c>
      <c r="C166" s="102"/>
      <c r="D166" s="59"/>
      <c r="E166" s="65"/>
      <c r="F166" s="86"/>
      <c r="G166" s="74"/>
      <c r="H166" s="36" t="s">
        <v>132</v>
      </c>
      <c r="I166" s="59" t="s">
        <v>26</v>
      </c>
      <c r="J166" s="65">
        <v>1</v>
      </c>
      <c r="K166" s="82"/>
      <c r="L166" s="101">
        <f t="shared" si="7"/>
        <v>0</v>
      </c>
    </row>
    <row r="167" spans="1:12" ht="30.5" thickBot="1" x14ac:dyDescent="0.4">
      <c r="A167" s="26" t="s">
        <v>15</v>
      </c>
      <c r="B167" s="41">
        <v>152</v>
      </c>
      <c r="C167" s="102" t="s">
        <v>91</v>
      </c>
      <c r="D167" s="59" t="s">
        <v>40</v>
      </c>
      <c r="E167" s="65">
        <v>65</v>
      </c>
      <c r="F167" s="86"/>
      <c r="G167" s="74">
        <f t="shared" si="8"/>
        <v>0</v>
      </c>
      <c r="H167" s="36" t="s">
        <v>144</v>
      </c>
      <c r="I167" s="59" t="s">
        <v>40</v>
      </c>
      <c r="J167" s="65">
        <v>65</v>
      </c>
      <c r="K167" s="59"/>
      <c r="L167" s="101">
        <f t="shared" si="7"/>
        <v>0</v>
      </c>
    </row>
    <row r="168" spans="1:12" ht="30" x14ac:dyDescent="0.35">
      <c r="A168" s="26" t="s">
        <v>15</v>
      </c>
      <c r="B168" s="31">
        <v>153</v>
      </c>
      <c r="C168" s="102" t="s">
        <v>91</v>
      </c>
      <c r="D168" s="59" t="s">
        <v>40</v>
      </c>
      <c r="E168" s="65">
        <v>38</v>
      </c>
      <c r="F168" s="86"/>
      <c r="G168" s="74">
        <f t="shared" si="8"/>
        <v>0</v>
      </c>
      <c r="H168" s="36" t="s">
        <v>145</v>
      </c>
      <c r="I168" s="59" t="s">
        <v>40</v>
      </c>
      <c r="J168" s="65">
        <v>38</v>
      </c>
      <c r="K168" s="59"/>
      <c r="L168" s="101">
        <f t="shared" si="7"/>
        <v>0</v>
      </c>
    </row>
    <row r="169" spans="1:12" ht="30.5" thickBot="1" x14ac:dyDescent="0.4">
      <c r="A169" s="26" t="s">
        <v>15</v>
      </c>
      <c r="B169" s="41">
        <v>154</v>
      </c>
      <c r="C169" s="102" t="s">
        <v>91</v>
      </c>
      <c r="D169" s="59" t="s">
        <v>40</v>
      </c>
      <c r="E169" s="65">
        <v>1</v>
      </c>
      <c r="F169" s="86"/>
      <c r="G169" s="74">
        <f t="shared" si="8"/>
        <v>0</v>
      </c>
      <c r="H169" s="36" t="s">
        <v>146</v>
      </c>
      <c r="I169" s="59" t="s">
        <v>40</v>
      </c>
      <c r="J169" s="65">
        <v>1</v>
      </c>
      <c r="K169" s="59"/>
      <c r="L169" s="101">
        <f t="shared" si="7"/>
        <v>0</v>
      </c>
    </row>
    <row r="170" spans="1:12" ht="30" x14ac:dyDescent="0.35">
      <c r="A170" s="26" t="s">
        <v>15</v>
      </c>
      <c r="B170" s="31">
        <v>155</v>
      </c>
      <c r="C170" s="102" t="s">
        <v>91</v>
      </c>
      <c r="D170" s="59" t="s">
        <v>40</v>
      </c>
      <c r="E170" s="65">
        <v>1</v>
      </c>
      <c r="F170" s="86"/>
      <c r="G170" s="74">
        <f t="shared" si="8"/>
        <v>0</v>
      </c>
      <c r="H170" s="36" t="s">
        <v>147</v>
      </c>
      <c r="I170" s="59" t="s">
        <v>40</v>
      </c>
      <c r="J170" s="65">
        <v>1</v>
      </c>
      <c r="K170" s="59"/>
      <c r="L170" s="101">
        <f t="shared" si="7"/>
        <v>0</v>
      </c>
    </row>
    <row r="171" spans="1:12" ht="20.5" thickBot="1" x14ac:dyDescent="0.4">
      <c r="A171" s="26" t="s">
        <v>15</v>
      </c>
      <c r="B171" s="41">
        <v>156</v>
      </c>
      <c r="C171" s="102"/>
      <c r="D171" s="59"/>
      <c r="E171" s="65"/>
      <c r="F171" s="86"/>
      <c r="G171" s="74"/>
      <c r="H171" s="36" t="s">
        <v>95</v>
      </c>
      <c r="I171" s="59" t="s">
        <v>26</v>
      </c>
      <c r="J171" s="65">
        <v>1</v>
      </c>
      <c r="K171" s="59"/>
      <c r="L171" s="101">
        <f t="shared" si="7"/>
        <v>0</v>
      </c>
    </row>
    <row r="172" spans="1:12" ht="20" x14ac:dyDescent="0.35">
      <c r="A172" s="26" t="s">
        <v>15</v>
      </c>
      <c r="B172" s="31">
        <v>157</v>
      </c>
      <c r="C172" s="102" t="s">
        <v>65</v>
      </c>
      <c r="D172" s="59" t="s">
        <v>66</v>
      </c>
      <c r="E172" s="65">
        <v>0.1</v>
      </c>
      <c r="F172" s="86"/>
      <c r="G172" s="74">
        <f t="shared" si="8"/>
        <v>0</v>
      </c>
      <c r="H172" s="36" t="s">
        <v>67</v>
      </c>
      <c r="I172" s="59" t="s">
        <v>66</v>
      </c>
      <c r="J172" s="65">
        <v>0.1</v>
      </c>
      <c r="K172" s="59"/>
      <c r="L172" s="101">
        <f t="shared" si="7"/>
        <v>0</v>
      </c>
    </row>
    <row r="173" spans="1:12" ht="20.5" thickBot="1" x14ac:dyDescent="0.4">
      <c r="A173" s="26" t="s">
        <v>15</v>
      </c>
      <c r="B173" s="41">
        <v>158</v>
      </c>
      <c r="C173" s="102" t="s">
        <v>68</v>
      </c>
      <c r="D173" s="59" t="s">
        <v>66</v>
      </c>
      <c r="E173" s="65">
        <v>0.1</v>
      </c>
      <c r="F173" s="86"/>
      <c r="G173" s="74">
        <f t="shared" si="8"/>
        <v>0</v>
      </c>
      <c r="H173" s="36" t="s">
        <v>69</v>
      </c>
      <c r="I173" s="59" t="s">
        <v>66</v>
      </c>
      <c r="J173" s="65">
        <v>0.1</v>
      </c>
      <c r="K173" s="59"/>
      <c r="L173" s="101">
        <f t="shared" si="7"/>
        <v>0</v>
      </c>
    </row>
    <row r="174" spans="1:12" ht="20" customHeight="1" thickBot="1" x14ac:dyDescent="0.4">
      <c r="A174" s="26" t="s">
        <v>15</v>
      </c>
      <c r="B174" s="31">
        <v>159</v>
      </c>
      <c r="C174" s="102" t="s">
        <v>148</v>
      </c>
      <c r="D174" s="55" t="s">
        <v>26</v>
      </c>
      <c r="E174" s="63">
        <v>1</v>
      </c>
      <c r="F174" s="86"/>
      <c r="G174" s="74">
        <f t="shared" si="8"/>
        <v>0</v>
      </c>
      <c r="H174" s="91" t="s">
        <v>70</v>
      </c>
      <c r="I174" s="103" t="s">
        <v>17</v>
      </c>
      <c r="J174" s="104">
        <v>1</v>
      </c>
      <c r="K174" s="82"/>
      <c r="L174" s="101">
        <f t="shared" si="7"/>
        <v>0</v>
      </c>
    </row>
    <row r="175" spans="1:12" ht="14.5" customHeight="1" thickBot="1" x14ac:dyDescent="0.4">
      <c r="B175" s="105">
        <v>160</v>
      </c>
      <c r="C175" s="66" t="s">
        <v>71</v>
      </c>
      <c r="D175" s="67"/>
      <c r="E175" s="67"/>
      <c r="F175" s="67"/>
      <c r="G175" s="68">
        <f>SUM(G148:G174)</f>
        <v>0</v>
      </c>
      <c r="H175" s="69" t="s">
        <v>71</v>
      </c>
      <c r="I175" s="70"/>
      <c r="J175" s="71"/>
      <c r="K175" s="72"/>
      <c r="L175" s="68">
        <f>SUM(L148:L174)</f>
        <v>0</v>
      </c>
    </row>
    <row r="176" spans="1:12" ht="15" thickBot="1" x14ac:dyDescent="0.4">
      <c r="B176" s="106"/>
      <c r="C176" s="107" t="s">
        <v>149</v>
      </c>
      <c r="D176" s="108"/>
      <c r="E176" s="108"/>
      <c r="F176" s="108"/>
      <c r="G176" s="109">
        <f>G53+G81+G110+G146+G175</f>
        <v>0</v>
      </c>
      <c r="H176" s="110" t="s">
        <v>149</v>
      </c>
      <c r="I176" s="111"/>
      <c r="J176" s="112"/>
      <c r="K176" s="113"/>
      <c r="L176" s="109">
        <f>L53+L81+L110+L146+L175</f>
        <v>0</v>
      </c>
    </row>
    <row r="177" spans="2:13" ht="15" thickBot="1" x14ac:dyDescent="0.4">
      <c r="B177" s="106"/>
      <c r="C177" s="114" t="s">
        <v>150</v>
      </c>
      <c r="D177" s="115"/>
      <c r="E177" s="115"/>
      <c r="F177" s="115"/>
      <c r="G177" s="115"/>
      <c r="H177" s="115"/>
      <c r="I177" s="115"/>
      <c r="J177" s="115"/>
      <c r="K177" s="116"/>
      <c r="L177" s="109">
        <f>G176+L176</f>
        <v>0</v>
      </c>
    </row>
    <row r="178" spans="2:13" ht="15" thickBot="1" x14ac:dyDescent="0.4">
      <c r="B178" s="117">
        <v>1</v>
      </c>
      <c r="C178" s="118" t="s">
        <v>151</v>
      </c>
      <c r="D178" s="119"/>
      <c r="E178" s="119"/>
      <c r="F178" s="119"/>
      <c r="G178" s="119"/>
      <c r="H178" s="120"/>
      <c r="I178" s="121" t="s">
        <v>152</v>
      </c>
      <c r="J178" s="122">
        <v>10</v>
      </c>
      <c r="K178" s="123"/>
      <c r="L178" s="124">
        <v>0</v>
      </c>
      <c r="M178" s="125"/>
    </row>
    <row r="179" spans="2:13" ht="15" thickBot="1" x14ac:dyDescent="0.4">
      <c r="B179" s="106">
        <v>2</v>
      </c>
      <c r="C179" s="126" t="s">
        <v>153</v>
      </c>
      <c r="D179" s="127"/>
      <c r="E179" s="128"/>
      <c r="F179" s="128"/>
      <c r="G179" s="128"/>
      <c r="H179" s="129"/>
      <c r="I179" s="121" t="s">
        <v>154</v>
      </c>
      <c r="J179" s="122">
        <v>0</v>
      </c>
      <c r="K179" s="123"/>
      <c r="L179" s="124">
        <f>J179*K179</f>
        <v>0</v>
      </c>
    </row>
    <row r="180" spans="2:13" ht="15" thickBot="1" x14ac:dyDescent="0.4">
      <c r="B180" s="106">
        <v>3</v>
      </c>
      <c r="C180" s="118" t="s">
        <v>155</v>
      </c>
      <c r="D180" s="119"/>
      <c r="E180" s="119"/>
      <c r="F180" s="119"/>
      <c r="G180" s="119"/>
      <c r="H180" s="120"/>
      <c r="I180" s="121" t="s">
        <v>152</v>
      </c>
      <c r="J180" s="122">
        <v>0</v>
      </c>
      <c r="K180" s="123"/>
      <c r="L180" s="124">
        <v>0</v>
      </c>
    </row>
    <row r="181" spans="2:13" ht="15" thickBot="1" x14ac:dyDescent="0.4">
      <c r="B181" s="106"/>
      <c r="C181" s="114" t="s">
        <v>156</v>
      </c>
      <c r="D181" s="130"/>
      <c r="E181" s="130"/>
      <c r="F181" s="130"/>
      <c r="G181" s="130"/>
      <c r="H181" s="130"/>
      <c r="I181" s="130"/>
      <c r="J181" s="130"/>
      <c r="K181" s="131"/>
      <c r="L181" s="109">
        <f>SUM(L178:L180)</f>
        <v>0</v>
      </c>
    </row>
    <row r="182" spans="2:13" ht="15" thickBot="1" x14ac:dyDescent="0.4">
      <c r="B182" s="106"/>
      <c r="C182" s="114" t="s">
        <v>157</v>
      </c>
      <c r="D182" s="115"/>
      <c r="E182" s="115"/>
      <c r="F182" s="115"/>
      <c r="G182" s="115"/>
      <c r="H182" s="115"/>
      <c r="I182" s="115"/>
      <c r="J182" s="115"/>
      <c r="K182" s="116"/>
      <c r="L182" s="109">
        <f>SUM(L177+L181)</f>
        <v>0</v>
      </c>
    </row>
    <row r="183" spans="2:13" ht="15" thickBot="1" x14ac:dyDescent="0.4">
      <c r="B183" s="117"/>
      <c r="C183" s="132" t="s">
        <v>158</v>
      </c>
      <c r="D183" s="130"/>
      <c r="E183" s="130"/>
      <c r="F183" s="130"/>
      <c r="G183" s="130"/>
      <c r="H183" s="130"/>
      <c r="I183" s="130"/>
      <c r="J183" s="130"/>
      <c r="K183" s="131"/>
      <c r="L183" s="109">
        <v>0</v>
      </c>
    </row>
    <row r="184" spans="2:13" ht="15" thickBot="1" x14ac:dyDescent="0.4">
      <c r="B184" s="106"/>
      <c r="C184" s="114" t="s">
        <v>159</v>
      </c>
      <c r="D184" s="115"/>
      <c r="E184" s="115"/>
      <c r="F184" s="115"/>
      <c r="G184" s="115"/>
      <c r="H184" s="115"/>
      <c r="I184" s="115"/>
      <c r="J184" s="115"/>
      <c r="K184" s="116"/>
      <c r="L184" s="109">
        <f>SUM(L182:L183)</f>
        <v>0</v>
      </c>
    </row>
    <row r="185" spans="2:13" ht="15" thickBot="1" x14ac:dyDescent="0.4">
      <c r="B185" s="133"/>
      <c r="C185" s="134"/>
      <c r="D185" s="135"/>
      <c r="E185" s="136"/>
      <c r="F185" s="136"/>
      <c r="G185" s="137"/>
      <c r="H185" s="138"/>
      <c r="I185" s="139"/>
      <c r="J185" s="137"/>
      <c r="K185" s="140"/>
      <c r="L185" s="137"/>
    </row>
    <row r="186" spans="2:13" ht="15" thickBot="1" x14ac:dyDescent="0.4">
      <c r="B186" s="133"/>
      <c r="C186" s="141" t="s">
        <v>160</v>
      </c>
      <c r="D186" s="130"/>
      <c r="E186" s="130"/>
      <c r="F186" s="130"/>
      <c r="G186" s="142"/>
      <c r="H186" s="143">
        <f>SUM(L184)</f>
        <v>0</v>
      </c>
      <c r="I186" s="144"/>
      <c r="J186" s="145"/>
      <c r="K186" s="144"/>
      <c r="L186" s="145"/>
    </row>
    <row r="187" spans="2:13" x14ac:dyDescent="0.35">
      <c r="B187" s="8"/>
      <c r="C187" s="146"/>
      <c r="D187" s="147"/>
      <c r="E187" s="13"/>
      <c r="F187" s="13"/>
      <c r="G187" s="13"/>
      <c r="H187" s="148"/>
      <c r="I187" s="149"/>
      <c r="J187" s="150"/>
      <c r="K187" s="149"/>
      <c r="L187" s="150"/>
    </row>
    <row r="188" spans="2:13" x14ac:dyDescent="0.35">
      <c r="B188" s="8"/>
      <c r="C188" s="146"/>
      <c r="D188" s="147"/>
      <c r="E188" s="13"/>
      <c r="F188" s="13"/>
      <c r="G188" s="13"/>
      <c r="H188" s="148"/>
      <c r="I188" s="149"/>
      <c r="J188" s="150"/>
      <c r="K188" s="149"/>
      <c r="L188" s="150"/>
    </row>
    <row r="189" spans="2:13" x14ac:dyDescent="0.35">
      <c r="B189" s="8"/>
      <c r="C189" s="151" t="s">
        <v>161</v>
      </c>
      <c r="D189" s="152"/>
      <c r="E189" s="5"/>
      <c r="F189" s="5"/>
      <c r="G189" s="5"/>
      <c r="H189" s="153"/>
      <c r="I189" s="144"/>
      <c r="J189" s="145"/>
      <c r="K189" s="144"/>
      <c r="L189" s="145"/>
    </row>
    <row r="190" spans="2:13" x14ac:dyDescent="0.35">
      <c r="B190" s="8"/>
      <c r="C190" s="154" t="s">
        <v>162</v>
      </c>
      <c r="D190" s="155"/>
      <c r="E190" s="155"/>
      <c r="F190" s="155"/>
      <c r="G190" s="155"/>
      <c r="H190" s="155"/>
      <c r="I190" s="155"/>
      <c r="J190" s="155"/>
      <c r="K190" s="155"/>
      <c r="L190" s="155"/>
    </row>
    <row r="191" spans="2:13" ht="22" customHeight="1" x14ac:dyDescent="0.35">
      <c r="B191" s="8"/>
      <c r="C191" s="154" t="s">
        <v>163</v>
      </c>
      <c r="D191" s="155"/>
      <c r="E191" s="155"/>
      <c r="F191" s="155"/>
      <c r="G191" s="155"/>
      <c r="H191" s="155"/>
      <c r="I191" s="155"/>
      <c r="J191" s="155"/>
      <c r="K191" s="155"/>
      <c r="L191" s="155"/>
    </row>
    <row r="192" spans="2:13" x14ac:dyDescent="0.35">
      <c r="B192" s="8"/>
      <c r="C192" s="151"/>
      <c r="D192" s="156"/>
      <c r="E192" s="156"/>
      <c r="F192" s="156"/>
      <c r="G192" s="157"/>
      <c r="H192" s="158"/>
      <c r="I192" s="159"/>
      <c r="J192" s="160"/>
      <c r="K192" s="159"/>
      <c r="L192" s="161"/>
    </row>
    <row r="193" spans="2:12" x14ac:dyDescent="0.35">
      <c r="B193" s="8"/>
      <c r="C193" s="162" t="s">
        <v>164</v>
      </c>
      <c r="D193" s="163"/>
      <c r="E193" s="163"/>
      <c r="F193" s="163"/>
      <c r="G193" s="164"/>
      <c r="H193" s="162" t="s">
        <v>165</v>
      </c>
      <c r="I193" s="165"/>
      <c r="J193" s="166"/>
      <c r="K193" s="165"/>
      <c r="L193" s="167"/>
    </row>
    <row r="194" spans="2:12" x14ac:dyDescent="0.35">
      <c r="B194" s="8"/>
      <c r="C194" s="162" t="s">
        <v>166</v>
      </c>
      <c r="D194" s="168"/>
      <c r="E194" s="169"/>
      <c r="F194" s="169"/>
      <c r="G194" s="170"/>
      <c r="H194" s="162" t="s">
        <v>167</v>
      </c>
      <c r="I194" s="165"/>
      <c r="J194" s="166"/>
      <c r="K194" s="165"/>
      <c r="L194" s="166"/>
    </row>
    <row r="195" spans="2:12" x14ac:dyDescent="0.35">
      <c r="B195" s="8"/>
      <c r="C195" s="171" t="s">
        <v>168</v>
      </c>
      <c r="D195" s="168"/>
      <c r="E195" s="169"/>
      <c r="F195" s="169"/>
      <c r="G195" s="170"/>
      <c r="H195" s="171" t="s">
        <v>169</v>
      </c>
      <c r="I195" s="165"/>
      <c r="J195" s="166"/>
      <c r="K195" s="165"/>
      <c r="L195" s="166"/>
    </row>
    <row r="196" spans="2:12" x14ac:dyDescent="0.35">
      <c r="B196" s="8"/>
      <c r="C196" s="172" t="s">
        <v>170</v>
      </c>
      <c r="D196" s="173"/>
      <c r="E196" s="174"/>
      <c r="F196" s="174"/>
      <c r="G196" s="175"/>
      <c r="H196" s="176" t="s">
        <v>171</v>
      </c>
      <c r="I196" s="165"/>
      <c r="J196" s="165"/>
      <c r="K196" s="165"/>
      <c r="L196" s="165"/>
    </row>
    <row r="197" spans="2:12" x14ac:dyDescent="0.35">
      <c r="B197" s="8"/>
      <c r="C197" s="177"/>
      <c r="D197" s="178"/>
      <c r="E197" s="179"/>
      <c r="F197" s="179"/>
      <c r="G197" s="175"/>
      <c r="H197" s="177"/>
      <c r="I197" s="165"/>
      <c r="J197" s="165"/>
      <c r="K197" s="165"/>
      <c r="L197" s="165"/>
    </row>
  </sheetData>
  <mergeCells count="17">
    <mergeCell ref="C184:K184"/>
    <mergeCell ref="C186:G186"/>
    <mergeCell ref="C190:L190"/>
    <mergeCell ref="C191:L191"/>
    <mergeCell ref="D192:F192"/>
    <mergeCell ref="C177:K177"/>
    <mergeCell ref="C178:H178"/>
    <mergeCell ref="C180:H180"/>
    <mergeCell ref="C181:K181"/>
    <mergeCell ref="C182:K182"/>
    <mergeCell ref="C183:K183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2026-07-02T10:29:44Z</dcterms:modified>
</cp:coreProperties>
</file>