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Зовнішнє освітлення\"/>
    </mc:Choice>
  </mc:AlternateContent>
  <xr:revisionPtr revIDLastSave="0" documentId="13_ncr:1_{73C51182-4C37-45A5-B3B0-C4E7DCE604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8" i="1"/>
  <c r="L53" i="1"/>
  <c r="G53" i="1"/>
  <c r="L52" i="1"/>
  <c r="G52" i="1"/>
  <c r="L51" i="1"/>
  <c r="G51" i="1"/>
  <c r="L50" i="1"/>
  <c r="G49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38" i="1"/>
  <c r="G38" i="1"/>
  <c r="L37" i="1"/>
  <c r="G37" i="1"/>
  <c r="G36" i="1"/>
  <c r="G35" i="1"/>
  <c r="L33" i="1"/>
  <c r="L32" i="1"/>
  <c r="L31" i="1"/>
  <c r="G31" i="1"/>
  <c r="L30" i="1"/>
  <c r="G30" i="1"/>
  <c r="L29" i="1"/>
  <c r="G29" i="1"/>
  <c r="L28" i="1"/>
  <c r="G28" i="1"/>
  <c r="L27" i="1"/>
  <c r="L26" i="1"/>
  <c r="G26" i="1"/>
  <c r="L25" i="1"/>
  <c r="L24" i="1"/>
  <c r="L23" i="1"/>
  <c r="G23" i="1"/>
  <c r="L22" i="1"/>
  <c r="G22" i="1"/>
  <c r="L21" i="1"/>
  <c r="G21" i="1"/>
  <c r="L20" i="1"/>
  <c r="G20" i="1"/>
  <c r="L19" i="1"/>
  <c r="L18" i="1"/>
  <c r="L17" i="1"/>
  <c r="L16" i="1"/>
  <c r="G16" i="1"/>
  <c r="L39" i="1" l="1"/>
  <c r="L54" i="1"/>
  <c r="G54" i="1"/>
  <c r="G39" i="1"/>
  <c r="L55" i="1"/>
  <c r="G55" i="1" l="1"/>
  <c r="L56" i="1" s="1"/>
  <c r="L61" i="1" s="1"/>
  <c r="L63" i="1" s="1"/>
  <c r="H65" i="1" s="1"/>
</calcChain>
</file>

<file path=xl/sharedStrings.xml><?xml version="1.0" encoding="utf-8"?>
<sst xmlns="http://schemas.openxmlformats.org/spreadsheetml/2006/main" count="199" uniqueCount="99">
  <si>
    <t xml:space="preserve">ЄДРПОУ ___________
Р/р  в ПАТ "_____________ МФО 
Юр.адреса :
e-mail: ____________________________                                                  Тел. моб.
</t>
  </si>
  <si>
    <t>Додаток №1 до Договору №______________________від __.__.2026</t>
  </si>
  <si>
    <t>ДОГОВІРНА ЦІНА</t>
  </si>
  <si>
    <t>Будівельні роботи по монтажу зовнішнього освітлення по готелю в вісях 1-20/А-В з відм. -3,400 до + 9,000.</t>
  </si>
  <si>
    <t>Об'єкт:"«Нове будівництво апартготелю вс-щі Ворохта, Надвірнянський р-н,Івано-Франківська обл., вул.Говерлянська»»</t>
  </si>
  <si>
    <t>Креслення: Видані ТОВ "МЕРГЕЛЬ ТРЕЙД". 25052023-УЛІС-Р-Е31.С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</si>
  <si>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</si>
  <si>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</si>
  <si>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</si>
  <si>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</si>
  <si>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</si>
  <si>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</si>
  <si>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</si>
  <si>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</si>
  <si>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монтажу зовнішнього освітлення на опорах</t>
  </si>
  <si>
    <t>Р.5.50.8.09</t>
  </si>
  <si>
    <t xml:space="preserve">Монтаж автоматів ВРП-3 </t>
  </si>
  <si>
    <t>шт</t>
  </si>
  <si>
    <t xml:space="preserve">Ввідно-розподільний пристрій (передбачається згідно розділу ЕТР1) 
</t>
  </si>
  <si>
    <t>компл.</t>
  </si>
  <si>
    <t>Автоматичний вимикач, 1p, 16А, 10кА, хар-ка "С" (встановлюється згідно розділу ЕЗ1)</t>
  </si>
  <si>
    <t>Магнітний контактор, 4P, 25A (встановлюэться згідно розділу ЕЗ1)</t>
  </si>
  <si>
    <t>Астрономічне реле часу, 230В (встановлюється згідно розділу ЕЗ1)</t>
  </si>
  <si>
    <t>Монтаж світильника</t>
  </si>
  <si>
    <t>Декоративний LED світильник, металевий, H=1000мм, Warm White Led,
symmetrical optic, 12,4W, 1180lm, 3000K</t>
  </si>
  <si>
    <t>Монтаж закладної деталі під світильник</t>
  </si>
  <si>
    <t>Закладна деталь</t>
  </si>
  <si>
    <t>Монтаж світильника на опорі</t>
  </si>
  <si>
    <t>LED світильник, металевий, Warm White Led, A60 optic, 41,4W, 5360lm, 3000K</t>
  </si>
  <si>
    <t>Монтаж опори</t>
  </si>
  <si>
    <t>Опора освітлення металева, h=6м ОКК-6/3</t>
  </si>
  <si>
    <t>Одноріжковий кронштейн КР 1/0,5/1,0</t>
  </si>
  <si>
    <t>Анкерний пристрій АВ ОКБ 4xM24x1000</t>
  </si>
  <si>
    <t xml:space="preserve">Встановлення щиту електричного </t>
  </si>
  <si>
    <t>Електричний щит в опору ТВ-1 (324010 ІР54)</t>
  </si>
  <si>
    <t>Ввідний щиток ЕКМ-2035</t>
  </si>
  <si>
    <t>Прокладання кабелю</t>
  </si>
  <si>
    <t>м.п.</t>
  </si>
  <si>
    <t>Кабель ВВГ 3х1,5мм2 Одесакабель</t>
  </si>
  <si>
    <t>Кабель ВВГнг 3х1,5мм2 Одесакабель</t>
  </si>
  <si>
    <t>Прокладання гофротруби</t>
  </si>
  <si>
    <t>Труба гнучка гофрована двохстінна з ПЕ ПНТ, ∅50мм DKC</t>
  </si>
  <si>
    <t>Гофрована труба з ПВХ, ∅16мм DKC</t>
  </si>
  <si>
    <t>Стрічка сигнальна "Обережно, кабель до 1кВ", 150мм, помаранчева ЛСЗ 150 Vikleon</t>
  </si>
  <si>
    <t xml:space="preserve">Витратні матеріали, кріплення, кабельні наконечники
</t>
  </si>
  <si>
    <t>Лабораторія</t>
  </si>
  <si>
    <t>пос</t>
  </si>
  <si>
    <t>Послуги техніки</t>
  </si>
  <si>
    <t>зм</t>
  </si>
  <si>
    <t>Зворотня засипка</t>
  </si>
  <si>
    <t>м3</t>
  </si>
  <si>
    <t>Пісок природний</t>
  </si>
  <si>
    <t>Бетонування опор</t>
  </si>
  <si>
    <t>Бетон В15</t>
  </si>
  <si>
    <t>Разом по розділу</t>
  </si>
  <si>
    <t>Комплекс робіт по монтажу фасадного освітлення</t>
  </si>
  <si>
    <t>Р.5.50.8</t>
  </si>
  <si>
    <t>Точковий LED світильник 220В,ІР65</t>
  </si>
  <si>
    <t>Монтаж таймеру</t>
  </si>
  <si>
    <t>Астротаймер</t>
  </si>
  <si>
    <t>Монтаж реле</t>
  </si>
  <si>
    <t>Одноканальне WI-FI реле</t>
  </si>
  <si>
    <t>Монтаж вимикача</t>
  </si>
  <si>
    <t>Вимикач одноклавішний</t>
  </si>
  <si>
    <t xml:space="preserve">Монтаж автоматичного вимикача </t>
  </si>
  <si>
    <t>Автоматический выключатель Schneider Electric 6 A 1P кривая С 6кА Resi9 R9F12106</t>
  </si>
  <si>
    <t>Встановлення розподільних коробок</t>
  </si>
  <si>
    <t>Коробка розподільна зовнішньої установки Ір55</t>
  </si>
  <si>
    <t>Коробка розподільна внутрішньої установки Ір20</t>
  </si>
  <si>
    <t>достака матеріалів до місця монтажі</t>
  </si>
  <si>
    <t>посл</t>
  </si>
  <si>
    <t xml:space="preserve">Влаштування кабельних вводів </t>
  </si>
  <si>
    <t xml:space="preserve">Витратні матеріали кріплення
</t>
  </si>
  <si>
    <t>Кабель ВВГ нгд 3х2,5мм2</t>
  </si>
  <si>
    <t>Прокладання металорукава</t>
  </si>
  <si>
    <t>Металорукав з оцинкованої стрічки Ду18мм ДУ18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</si>
  <si>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</si>
  <si>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</si>
  <si>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</si>
  <si>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</si>
  <si>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</si>
  <si>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</si>
  <si>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</si>
  <si>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</si>
  <si>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</si>
  <si>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</si>
  <si>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</si>
  <si>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</si>
  <si>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</si>
  <si>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працівників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</si>
  <si>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</si>
  <si>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</si>
  <si>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</si>
  <si>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</si>
  <si>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ТОВ ""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</si>
  <si>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</si>
  <si>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</si>
  <si>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</si>
  <si>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_____________.__________________м.п.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</si>
</sst>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</cellStyleXfs>
  <cellXfs count="1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right" vertical="center" wrapText="1"/>
    </xf>
    <xf numFmtId="2" fontId="4" fillId="4" borderId="20" xfId="0" applyNumberFormat="1" applyFont="1" applyFill="1" applyBorder="1" applyAlignment="1">
      <alignment horizontal="center" vertical="center" wrapText="1"/>
    </xf>
    <xf numFmtId="4" fontId="4" fillId="5" borderId="18" xfId="0" applyNumberFormat="1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5" borderId="1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left" vertical="center" wrapText="1"/>
    </xf>
    <xf numFmtId="4" fontId="13" fillId="5" borderId="15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center" vertical="center"/>
    </xf>
    <xf numFmtId="4" fontId="15" fillId="0" borderId="30" xfId="0" applyNumberFormat="1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/>
    </xf>
    <xf numFmtId="4" fontId="13" fillId="7" borderId="11" xfId="0" applyNumberFormat="1" applyFont="1" applyFill="1" applyBorder="1" applyAlignment="1">
      <alignment horizontal="center" vertical="center"/>
    </xf>
    <xf numFmtId="4" fontId="13" fillId="6" borderId="11" xfId="0" applyNumberFormat="1" applyFont="1" applyFill="1" applyBorder="1" applyAlignment="1">
      <alignment horizontal="center" vertical="center"/>
    </xf>
    <xf numFmtId="2" fontId="4" fillId="0" borderId="31" xfId="1" applyNumberFormat="1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/>
    </xf>
    <xf numFmtId="2" fontId="4" fillId="4" borderId="31" xfId="1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3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2" fontId="4" fillId="3" borderId="38" xfId="0" applyNumberFormat="1" applyFont="1" applyFill="1" applyBorder="1" applyAlignment="1">
      <alignment horizontal="center" vertical="center" wrapText="1"/>
    </xf>
    <xf numFmtId="4" fontId="3" fillId="3" borderId="39" xfId="0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0" xfId="0" applyFont="1"/>
    <xf numFmtId="0" fontId="1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  <xf numFmtId="2" fontId="4" fillId="6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2" fontId="3" fillId="6" borderId="0" xfId="0" applyNumberFormat="1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4" fontId="4" fillId="6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9" fillId="0" borderId="0" xfId="3" applyFont="1" applyAlignment="1">
      <alignment horizontal="center" vertical="center" wrapText="1"/>
    </xf>
    <xf numFmtId="4" fontId="20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3" applyFont="1" applyAlignment="1">
      <alignment horizontal="center" vertical="center" wrapText="1"/>
    </xf>
    <xf numFmtId="4" fontId="23" fillId="0" borderId="0" xfId="3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2" fontId="24" fillId="0" borderId="0" xfId="3" applyNumberFormat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</cellXfs>
  <cellStyles count="4">
    <cellStyle name="Звичайний" xfId="0" builtinId="0"/>
    <cellStyle name="Обычный 4" xfId="2" xr:uid="{9B1E6D6D-1B1F-4F65-99C9-1259F676252F}"/>
    <cellStyle name="Обычный_Голосеевская" xfId="3" xr:uid="{CA881922-55E8-4429-B330-A8FBC373E59B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20" zoomScale="40" zoomScaleNormal="40" workbookViewId="0">
      <selection activeCell="K41" sqref="K41:K53"/>
    </sheetView>
  </sheetViews>
  <sheetFormatPr defaultRowHeight="14.5" x14ac:dyDescent="0.35"/>
  <cols>
    <col min="2" max="2" width="3.36328125" customWidth="1"/>
    <col min="3" max="3" width="36" style="1" customWidth="1"/>
    <col min="4" max="4" width="7.08984375" customWidth="1"/>
    <col min="5" max="5" width="8.6328125" style="2" customWidth="1"/>
    <col min="6" max="6" width="9.453125" style="2" customWidth="1"/>
    <col min="7" max="7" width="12.6328125" style="2" customWidth="1"/>
    <col min="8" max="8" width="27.453125" customWidth="1"/>
    <col min="9" max="9" width="7.36328125" style="2" customWidth="1"/>
    <col min="10" max="10" width="8.453125" style="2" customWidth="1"/>
    <col min="11" max="11" width="9.453125" style="2" customWidth="1"/>
    <col min="12" max="12" width="12.6328125" style="2" customWidth="1"/>
    <col min="246" max="246" width="3.36328125" customWidth="1"/>
    <col min="247" max="247" width="36" customWidth="1"/>
    <col min="248" max="248" width="7.08984375" customWidth="1"/>
    <col min="249" max="249" width="8.6328125" customWidth="1"/>
    <col min="250" max="250" width="9.453125" customWidth="1"/>
    <col min="251" max="251" width="12.6328125" customWidth="1"/>
    <col min="252" max="252" width="27.453125" customWidth="1"/>
    <col min="253" max="253" width="7.36328125" customWidth="1"/>
    <col min="254" max="254" width="8.453125" customWidth="1"/>
    <col min="255" max="255" width="9.453125" customWidth="1"/>
    <col min="256" max="256" width="12.6328125" customWidth="1"/>
    <col min="259" max="259" width="11.6328125" bestFit="1" customWidth="1"/>
    <col min="502" max="502" width="3.36328125" customWidth="1"/>
    <col min="503" max="503" width="36" customWidth="1"/>
    <col min="504" max="504" width="7.08984375" customWidth="1"/>
    <col min="505" max="505" width="8.6328125" customWidth="1"/>
    <col min="506" max="506" width="9.453125" customWidth="1"/>
    <col min="507" max="507" width="12.6328125" customWidth="1"/>
    <col min="508" max="508" width="27.453125" customWidth="1"/>
    <col min="509" max="509" width="7.36328125" customWidth="1"/>
    <col min="510" max="510" width="8.453125" customWidth="1"/>
    <col min="511" max="511" width="9.453125" customWidth="1"/>
    <col min="512" max="512" width="12.6328125" customWidth="1"/>
    <col min="515" max="515" width="11.6328125" bestFit="1" customWidth="1"/>
    <col min="758" max="758" width="3.36328125" customWidth="1"/>
    <col min="759" max="759" width="36" customWidth="1"/>
    <col min="760" max="760" width="7.08984375" customWidth="1"/>
    <col min="761" max="761" width="8.6328125" customWidth="1"/>
    <col min="762" max="762" width="9.453125" customWidth="1"/>
    <col min="763" max="763" width="12.6328125" customWidth="1"/>
    <col min="764" max="764" width="27.453125" customWidth="1"/>
    <col min="765" max="765" width="7.36328125" customWidth="1"/>
    <col min="766" max="766" width="8.453125" customWidth="1"/>
    <col min="767" max="767" width="9.453125" customWidth="1"/>
    <col min="768" max="768" width="12.6328125" customWidth="1"/>
    <col min="771" max="771" width="11.6328125" bestFit="1" customWidth="1"/>
    <col min="1014" max="1014" width="3.36328125" customWidth="1"/>
    <col min="1015" max="1015" width="36" customWidth="1"/>
    <col min="1016" max="1016" width="7.08984375" customWidth="1"/>
    <col min="1017" max="1017" width="8.6328125" customWidth="1"/>
    <col min="1018" max="1018" width="9.453125" customWidth="1"/>
    <col min="1019" max="1019" width="12.6328125" customWidth="1"/>
    <col min="1020" max="1020" width="27.453125" customWidth="1"/>
    <col min="1021" max="1021" width="7.36328125" customWidth="1"/>
    <col min="1022" max="1022" width="8.453125" customWidth="1"/>
    <col min="1023" max="1023" width="9.453125" customWidth="1"/>
    <col min="1024" max="1024" width="12.6328125" customWidth="1"/>
    <col min="1027" max="1027" width="11.6328125" bestFit="1" customWidth="1"/>
    <col min="1270" max="1270" width="3.36328125" customWidth="1"/>
    <col min="1271" max="1271" width="36" customWidth="1"/>
    <col min="1272" max="1272" width="7.08984375" customWidth="1"/>
    <col min="1273" max="1273" width="8.6328125" customWidth="1"/>
    <col min="1274" max="1274" width="9.453125" customWidth="1"/>
    <col min="1275" max="1275" width="12.6328125" customWidth="1"/>
    <col min="1276" max="1276" width="27.453125" customWidth="1"/>
    <col min="1277" max="1277" width="7.36328125" customWidth="1"/>
    <col min="1278" max="1278" width="8.453125" customWidth="1"/>
    <col min="1279" max="1279" width="9.453125" customWidth="1"/>
    <col min="1280" max="1280" width="12.6328125" customWidth="1"/>
    <col min="1283" max="1283" width="11.6328125" bestFit="1" customWidth="1"/>
    <col min="1526" max="1526" width="3.36328125" customWidth="1"/>
    <col min="1527" max="1527" width="36" customWidth="1"/>
    <col min="1528" max="1528" width="7.08984375" customWidth="1"/>
    <col min="1529" max="1529" width="8.6328125" customWidth="1"/>
    <col min="1530" max="1530" width="9.453125" customWidth="1"/>
    <col min="1531" max="1531" width="12.6328125" customWidth="1"/>
    <col min="1532" max="1532" width="27.453125" customWidth="1"/>
    <col min="1533" max="1533" width="7.36328125" customWidth="1"/>
    <col min="1534" max="1534" width="8.453125" customWidth="1"/>
    <col min="1535" max="1535" width="9.453125" customWidth="1"/>
    <col min="1536" max="1536" width="12.6328125" customWidth="1"/>
    <col min="1539" max="1539" width="11.6328125" bestFit="1" customWidth="1"/>
    <col min="1782" max="1782" width="3.36328125" customWidth="1"/>
    <col min="1783" max="1783" width="36" customWidth="1"/>
    <col min="1784" max="1784" width="7.08984375" customWidth="1"/>
    <col min="1785" max="1785" width="8.6328125" customWidth="1"/>
    <col min="1786" max="1786" width="9.453125" customWidth="1"/>
    <col min="1787" max="1787" width="12.6328125" customWidth="1"/>
    <col min="1788" max="1788" width="27.453125" customWidth="1"/>
    <col min="1789" max="1789" width="7.36328125" customWidth="1"/>
    <col min="1790" max="1790" width="8.453125" customWidth="1"/>
    <col min="1791" max="1791" width="9.453125" customWidth="1"/>
    <col min="1792" max="1792" width="12.6328125" customWidth="1"/>
    <col min="1795" max="1795" width="11.6328125" bestFit="1" customWidth="1"/>
    <col min="2038" max="2038" width="3.36328125" customWidth="1"/>
    <col min="2039" max="2039" width="36" customWidth="1"/>
    <col min="2040" max="2040" width="7.08984375" customWidth="1"/>
    <col min="2041" max="2041" width="8.6328125" customWidth="1"/>
    <col min="2042" max="2042" width="9.453125" customWidth="1"/>
    <col min="2043" max="2043" width="12.6328125" customWidth="1"/>
    <col min="2044" max="2044" width="27.453125" customWidth="1"/>
    <col min="2045" max="2045" width="7.36328125" customWidth="1"/>
    <col min="2046" max="2046" width="8.453125" customWidth="1"/>
    <col min="2047" max="2047" width="9.453125" customWidth="1"/>
    <col min="2048" max="2048" width="12.6328125" customWidth="1"/>
    <col min="2051" max="2051" width="11.6328125" bestFit="1" customWidth="1"/>
    <col min="2294" max="2294" width="3.36328125" customWidth="1"/>
    <col min="2295" max="2295" width="36" customWidth="1"/>
    <col min="2296" max="2296" width="7.08984375" customWidth="1"/>
    <col min="2297" max="2297" width="8.6328125" customWidth="1"/>
    <col min="2298" max="2298" width="9.453125" customWidth="1"/>
    <col min="2299" max="2299" width="12.6328125" customWidth="1"/>
    <col min="2300" max="2300" width="27.453125" customWidth="1"/>
    <col min="2301" max="2301" width="7.36328125" customWidth="1"/>
    <col min="2302" max="2302" width="8.453125" customWidth="1"/>
    <col min="2303" max="2303" width="9.453125" customWidth="1"/>
    <col min="2304" max="2304" width="12.6328125" customWidth="1"/>
    <col min="2307" max="2307" width="11.6328125" bestFit="1" customWidth="1"/>
    <col min="2550" max="2550" width="3.36328125" customWidth="1"/>
    <col min="2551" max="2551" width="36" customWidth="1"/>
    <col min="2552" max="2552" width="7.08984375" customWidth="1"/>
    <col min="2553" max="2553" width="8.6328125" customWidth="1"/>
    <col min="2554" max="2554" width="9.453125" customWidth="1"/>
    <col min="2555" max="2555" width="12.6328125" customWidth="1"/>
    <col min="2556" max="2556" width="27.453125" customWidth="1"/>
    <col min="2557" max="2557" width="7.36328125" customWidth="1"/>
    <col min="2558" max="2558" width="8.453125" customWidth="1"/>
    <col min="2559" max="2559" width="9.453125" customWidth="1"/>
    <col min="2560" max="2560" width="12.6328125" customWidth="1"/>
    <col min="2563" max="2563" width="11.6328125" bestFit="1" customWidth="1"/>
    <col min="2806" max="2806" width="3.36328125" customWidth="1"/>
    <col min="2807" max="2807" width="36" customWidth="1"/>
    <col min="2808" max="2808" width="7.08984375" customWidth="1"/>
    <col min="2809" max="2809" width="8.6328125" customWidth="1"/>
    <col min="2810" max="2810" width="9.453125" customWidth="1"/>
    <col min="2811" max="2811" width="12.6328125" customWidth="1"/>
    <col min="2812" max="2812" width="27.453125" customWidth="1"/>
    <col min="2813" max="2813" width="7.36328125" customWidth="1"/>
    <col min="2814" max="2814" width="8.453125" customWidth="1"/>
    <col min="2815" max="2815" width="9.453125" customWidth="1"/>
    <col min="2816" max="2816" width="12.6328125" customWidth="1"/>
    <col min="2819" max="2819" width="11.6328125" bestFit="1" customWidth="1"/>
    <col min="3062" max="3062" width="3.36328125" customWidth="1"/>
    <col min="3063" max="3063" width="36" customWidth="1"/>
    <col min="3064" max="3064" width="7.08984375" customWidth="1"/>
    <col min="3065" max="3065" width="8.6328125" customWidth="1"/>
    <col min="3066" max="3066" width="9.453125" customWidth="1"/>
    <col min="3067" max="3067" width="12.6328125" customWidth="1"/>
    <col min="3068" max="3068" width="27.453125" customWidth="1"/>
    <col min="3069" max="3069" width="7.36328125" customWidth="1"/>
    <col min="3070" max="3070" width="8.453125" customWidth="1"/>
    <col min="3071" max="3071" width="9.453125" customWidth="1"/>
    <col min="3072" max="3072" width="12.6328125" customWidth="1"/>
    <col min="3075" max="3075" width="11.6328125" bestFit="1" customWidth="1"/>
    <col min="3318" max="3318" width="3.36328125" customWidth="1"/>
    <col min="3319" max="3319" width="36" customWidth="1"/>
    <col min="3320" max="3320" width="7.08984375" customWidth="1"/>
    <col min="3321" max="3321" width="8.6328125" customWidth="1"/>
    <col min="3322" max="3322" width="9.453125" customWidth="1"/>
    <col min="3323" max="3323" width="12.6328125" customWidth="1"/>
    <col min="3324" max="3324" width="27.453125" customWidth="1"/>
    <col min="3325" max="3325" width="7.36328125" customWidth="1"/>
    <col min="3326" max="3326" width="8.453125" customWidth="1"/>
    <col min="3327" max="3327" width="9.453125" customWidth="1"/>
    <col min="3328" max="3328" width="12.6328125" customWidth="1"/>
    <col min="3331" max="3331" width="11.6328125" bestFit="1" customWidth="1"/>
    <col min="3574" max="3574" width="3.36328125" customWidth="1"/>
    <col min="3575" max="3575" width="36" customWidth="1"/>
    <col min="3576" max="3576" width="7.08984375" customWidth="1"/>
    <col min="3577" max="3577" width="8.6328125" customWidth="1"/>
    <col min="3578" max="3578" width="9.453125" customWidth="1"/>
    <col min="3579" max="3579" width="12.6328125" customWidth="1"/>
    <col min="3580" max="3580" width="27.453125" customWidth="1"/>
    <col min="3581" max="3581" width="7.36328125" customWidth="1"/>
    <col min="3582" max="3582" width="8.453125" customWidth="1"/>
    <col min="3583" max="3583" width="9.453125" customWidth="1"/>
    <col min="3584" max="3584" width="12.6328125" customWidth="1"/>
    <col min="3587" max="3587" width="11.6328125" bestFit="1" customWidth="1"/>
    <col min="3830" max="3830" width="3.36328125" customWidth="1"/>
    <col min="3831" max="3831" width="36" customWidth="1"/>
    <col min="3832" max="3832" width="7.08984375" customWidth="1"/>
    <col min="3833" max="3833" width="8.6328125" customWidth="1"/>
    <col min="3834" max="3834" width="9.453125" customWidth="1"/>
    <col min="3835" max="3835" width="12.6328125" customWidth="1"/>
    <col min="3836" max="3836" width="27.453125" customWidth="1"/>
    <col min="3837" max="3837" width="7.36328125" customWidth="1"/>
    <col min="3838" max="3838" width="8.453125" customWidth="1"/>
    <col min="3839" max="3839" width="9.453125" customWidth="1"/>
    <col min="3840" max="3840" width="12.6328125" customWidth="1"/>
    <col min="3843" max="3843" width="11.6328125" bestFit="1" customWidth="1"/>
    <col min="4086" max="4086" width="3.36328125" customWidth="1"/>
    <col min="4087" max="4087" width="36" customWidth="1"/>
    <col min="4088" max="4088" width="7.08984375" customWidth="1"/>
    <col min="4089" max="4089" width="8.6328125" customWidth="1"/>
    <col min="4090" max="4090" width="9.453125" customWidth="1"/>
    <col min="4091" max="4091" width="12.6328125" customWidth="1"/>
    <col min="4092" max="4092" width="27.453125" customWidth="1"/>
    <col min="4093" max="4093" width="7.36328125" customWidth="1"/>
    <col min="4094" max="4094" width="8.453125" customWidth="1"/>
    <col min="4095" max="4095" width="9.453125" customWidth="1"/>
    <col min="4096" max="4096" width="12.6328125" customWidth="1"/>
    <col min="4099" max="4099" width="11.6328125" bestFit="1" customWidth="1"/>
    <col min="4342" max="4342" width="3.36328125" customWidth="1"/>
    <col min="4343" max="4343" width="36" customWidth="1"/>
    <col min="4344" max="4344" width="7.08984375" customWidth="1"/>
    <col min="4345" max="4345" width="8.6328125" customWidth="1"/>
    <col min="4346" max="4346" width="9.453125" customWidth="1"/>
    <col min="4347" max="4347" width="12.6328125" customWidth="1"/>
    <col min="4348" max="4348" width="27.453125" customWidth="1"/>
    <col min="4349" max="4349" width="7.36328125" customWidth="1"/>
    <col min="4350" max="4350" width="8.453125" customWidth="1"/>
    <col min="4351" max="4351" width="9.453125" customWidth="1"/>
    <col min="4352" max="4352" width="12.6328125" customWidth="1"/>
    <col min="4355" max="4355" width="11.6328125" bestFit="1" customWidth="1"/>
    <col min="4598" max="4598" width="3.36328125" customWidth="1"/>
    <col min="4599" max="4599" width="36" customWidth="1"/>
    <col min="4600" max="4600" width="7.08984375" customWidth="1"/>
    <col min="4601" max="4601" width="8.6328125" customWidth="1"/>
    <col min="4602" max="4602" width="9.453125" customWidth="1"/>
    <col min="4603" max="4603" width="12.6328125" customWidth="1"/>
    <col min="4604" max="4604" width="27.453125" customWidth="1"/>
    <col min="4605" max="4605" width="7.36328125" customWidth="1"/>
    <col min="4606" max="4606" width="8.453125" customWidth="1"/>
    <col min="4607" max="4607" width="9.453125" customWidth="1"/>
    <col min="4608" max="4608" width="12.6328125" customWidth="1"/>
    <col min="4611" max="4611" width="11.6328125" bestFit="1" customWidth="1"/>
    <col min="4854" max="4854" width="3.36328125" customWidth="1"/>
    <col min="4855" max="4855" width="36" customWidth="1"/>
    <col min="4856" max="4856" width="7.08984375" customWidth="1"/>
    <col min="4857" max="4857" width="8.6328125" customWidth="1"/>
    <col min="4858" max="4858" width="9.453125" customWidth="1"/>
    <col min="4859" max="4859" width="12.6328125" customWidth="1"/>
    <col min="4860" max="4860" width="27.453125" customWidth="1"/>
    <col min="4861" max="4861" width="7.36328125" customWidth="1"/>
    <col min="4862" max="4862" width="8.453125" customWidth="1"/>
    <col min="4863" max="4863" width="9.453125" customWidth="1"/>
    <col min="4864" max="4864" width="12.6328125" customWidth="1"/>
    <col min="4867" max="4867" width="11.6328125" bestFit="1" customWidth="1"/>
    <col min="5110" max="5110" width="3.36328125" customWidth="1"/>
    <col min="5111" max="5111" width="36" customWidth="1"/>
    <col min="5112" max="5112" width="7.08984375" customWidth="1"/>
    <col min="5113" max="5113" width="8.6328125" customWidth="1"/>
    <col min="5114" max="5114" width="9.453125" customWidth="1"/>
    <col min="5115" max="5115" width="12.6328125" customWidth="1"/>
    <col min="5116" max="5116" width="27.453125" customWidth="1"/>
    <col min="5117" max="5117" width="7.36328125" customWidth="1"/>
    <col min="5118" max="5118" width="8.453125" customWidth="1"/>
    <col min="5119" max="5119" width="9.453125" customWidth="1"/>
    <col min="5120" max="5120" width="12.6328125" customWidth="1"/>
    <col min="5123" max="5123" width="11.6328125" bestFit="1" customWidth="1"/>
    <col min="5366" max="5366" width="3.36328125" customWidth="1"/>
    <col min="5367" max="5367" width="36" customWidth="1"/>
    <col min="5368" max="5368" width="7.08984375" customWidth="1"/>
    <col min="5369" max="5369" width="8.6328125" customWidth="1"/>
    <col min="5370" max="5370" width="9.453125" customWidth="1"/>
    <col min="5371" max="5371" width="12.6328125" customWidth="1"/>
    <col min="5372" max="5372" width="27.453125" customWidth="1"/>
    <col min="5373" max="5373" width="7.36328125" customWidth="1"/>
    <col min="5374" max="5374" width="8.453125" customWidth="1"/>
    <col min="5375" max="5375" width="9.453125" customWidth="1"/>
    <col min="5376" max="5376" width="12.6328125" customWidth="1"/>
    <col min="5379" max="5379" width="11.6328125" bestFit="1" customWidth="1"/>
    <col min="5622" max="5622" width="3.36328125" customWidth="1"/>
    <col min="5623" max="5623" width="36" customWidth="1"/>
    <col min="5624" max="5624" width="7.08984375" customWidth="1"/>
    <col min="5625" max="5625" width="8.6328125" customWidth="1"/>
    <col min="5626" max="5626" width="9.453125" customWidth="1"/>
    <col min="5627" max="5627" width="12.6328125" customWidth="1"/>
    <col min="5628" max="5628" width="27.453125" customWidth="1"/>
    <col min="5629" max="5629" width="7.36328125" customWidth="1"/>
    <col min="5630" max="5630" width="8.453125" customWidth="1"/>
    <col min="5631" max="5631" width="9.453125" customWidth="1"/>
    <col min="5632" max="5632" width="12.6328125" customWidth="1"/>
    <col min="5635" max="5635" width="11.6328125" bestFit="1" customWidth="1"/>
    <col min="5878" max="5878" width="3.36328125" customWidth="1"/>
    <col min="5879" max="5879" width="36" customWidth="1"/>
    <col min="5880" max="5880" width="7.08984375" customWidth="1"/>
    <col min="5881" max="5881" width="8.6328125" customWidth="1"/>
    <col min="5882" max="5882" width="9.453125" customWidth="1"/>
    <col min="5883" max="5883" width="12.6328125" customWidth="1"/>
    <col min="5884" max="5884" width="27.453125" customWidth="1"/>
    <col min="5885" max="5885" width="7.36328125" customWidth="1"/>
    <col min="5886" max="5886" width="8.453125" customWidth="1"/>
    <col min="5887" max="5887" width="9.453125" customWidth="1"/>
    <col min="5888" max="5888" width="12.6328125" customWidth="1"/>
    <col min="5891" max="5891" width="11.6328125" bestFit="1" customWidth="1"/>
    <col min="6134" max="6134" width="3.36328125" customWidth="1"/>
    <col min="6135" max="6135" width="36" customWidth="1"/>
    <col min="6136" max="6136" width="7.08984375" customWidth="1"/>
    <col min="6137" max="6137" width="8.6328125" customWidth="1"/>
    <col min="6138" max="6138" width="9.453125" customWidth="1"/>
    <col min="6139" max="6139" width="12.6328125" customWidth="1"/>
    <col min="6140" max="6140" width="27.453125" customWidth="1"/>
    <col min="6141" max="6141" width="7.36328125" customWidth="1"/>
    <col min="6142" max="6142" width="8.453125" customWidth="1"/>
    <col min="6143" max="6143" width="9.453125" customWidth="1"/>
    <col min="6144" max="6144" width="12.6328125" customWidth="1"/>
    <col min="6147" max="6147" width="11.6328125" bestFit="1" customWidth="1"/>
    <col min="6390" max="6390" width="3.36328125" customWidth="1"/>
    <col min="6391" max="6391" width="36" customWidth="1"/>
    <col min="6392" max="6392" width="7.08984375" customWidth="1"/>
    <col min="6393" max="6393" width="8.6328125" customWidth="1"/>
    <col min="6394" max="6394" width="9.453125" customWidth="1"/>
    <col min="6395" max="6395" width="12.6328125" customWidth="1"/>
    <col min="6396" max="6396" width="27.453125" customWidth="1"/>
    <col min="6397" max="6397" width="7.36328125" customWidth="1"/>
    <col min="6398" max="6398" width="8.453125" customWidth="1"/>
    <col min="6399" max="6399" width="9.453125" customWidth="1"/>
    <col min="6400" max="6400" width="12.6328125" customWidth="1"/>
    <col min="6403" max="6403" width="11.6328125" bestFit="1" customWidth="1"/>
    <col min="6646" max="6646" width="3.36328125" customWidth="1"/>
    <col min="6647" max="6647" width="36" customWidth="1"/>
    <col min="6648" max="6648" width="7.08984375" customWidth="1"/>
    <col min="6649" max="6649" width="8.6328125" customWidth="1"/>
    <col min="6650" max="6650" width="9.453125" customWidth="1"/>
    <col min="6651" max="6651" width="12.6328125" customWidth="1"/>
    <col min="6652" max="6652" width="27.453125" customWidth="1"/>
    <col min="6653" max="6653" width="7.36328125" customWidth="1"/>
    <col min="6654" max="6654" width="8.453125" customWidth="1"/>
    <col min="6655" max="6655" width="9.453125" customWidth="1"/>
    <col min="6656" max="6656" width="12.6328125" customWidth="1"/>
    <col min="6659" max="6659" width="11.6328125" bestFit="1" customWidth="1"/>
    <col min="6902" max="6902" width="3.36328125" customWidth="1"/>
    <col min="6903" max="6903" width="36" customWidth="1"/>
    <col min="6904" max="6904" width="7.08984375" customWidth="1"/>
    <col min="6905" max="6905" width="8.6328125" customWidth="1"/>
    <col min="6906" max="6906" width="9.453125" customWidth="1"/>
    <col min="6907" max="6907" width="12.6328125" customWidth="1"/>
    <col min="6908" max="6908" width="27.453125" customWidth="1"/>
    <col min="6909" max="6909" width="7.36328125" customWidth="1"/>
    <col min="6910" max="6910" width="8.453125" customWidth="1"/>
    <col min="6911" max="6911" width="9.453125" customWidth="1"/>
    <col min="6912" max="6912" width="12.6328125" customWidth="1"/>
    <col min="6915" max="6915" width="11.6328125" bestFit="1" customWidth="1"/>
    <col min="7158" max="7158" width="3.36328125" customWidth="1"/>
    <col min="7159" max="7159" width="36" customWidth="1"/>
    <col min="7160" max="7160" width="7.08984375" customWidth="1"/>
    <col min="7161" max="7161" width="8.6328125" customWidth="1"/>
    <col min="7162" max="7162" width="9.453125" customWidth="1"/>
    <col min="7163" max="7163" width="12.6328125" customWidth="1"/>
    <col min="7164" max="7164" width="27.453125" customWidth="1"/>
    <col min="7165" max="7165" width="7.36328125" customWidth="1"/>
    <col min="7166" max="7166" width="8.453125" customWidth="1"/>
    <col min="7167" max="7167" width="9.453125" customWidth="1"/>
    <col min="7168" max="7168" width="12.6328125" customWidth="1"/>
    <col min="7171" max="7171" width="11.6328125" bestFit="1" customWidth="1"/>
    <col min="7414" max="7414" width="3.36328125" customWidth="1"/>
    <col min="7415" max="7415" width="36" customWidth="1"/>
    <col min="7416" max="7416" width="7.08984375" customWidth="1"/>
    <col min="7417" max="7417" width="8.6328125" customWidth="1"/>
    <col min="7418" max="7418" width="9.453125" customWidth="1"/>
    <col min="7419" max="7419" width="12.6328125" customWidth="1"/>
    <col min="7420" max="7420" width="27.453125" customWidth="1"/>
    <col min="7421" max="7421" width="7.36328125" customWidth="1"/>
    <col min="7422" max="7422" width="8.453125" customWidth="1"/>
    <col min="7423" max="7423" width="9.453125" customWidth="1"/>
    <col min="7424" max="7424" width="12.6328125" customWidth="1"/>
    <col min="7427" max="7427" width="11.6328125" bestFit="1" customWidth="1"/>
    <col min="7670" max="7670" width="3.36328125" customWidth="1"/>
    <col min="7671" max="7671" width="36" customWidth="1"/>
    <col min="7672" max="7672" width="7.08984375" customWidth="1"/>
    <col min="7673" max="7673" width="8.6328125" customWidth="1"/>
    <col min="7674" max="7674" width="9.453125" customWidth="1"/>
    <col min="7675" max="7675" width="12.6328125" customWidth="1"/>
    <col min="7676" max="7676" width="27.453125" customWidth="1"/>
    <col min="7677" max="7677" width="7.36328125" customWidth="1"/>
    <col min="7678" max="7678" width="8.453125" customWidth="1"/>
    <col min="7679" max="7679" width="9.453125" customWidth="1"/>
    <col min="7680" max="7680" width="12.6328125" customWidth="1"/>
    <col min="7683" max="7683" width="11.6328125" bestFit="1" customWidth="1"/>
    <col min="7926" max="7926" width="3.36328125" customWidth="1"/>
    <col min="7927" max="7927" width="36" customWidth="1"/>
    <col min="7928" max="7928" width="7.08984375" customWidth="1"/>
    <col min="7929" max="7929" width="8.6328125" customWidth="1"/>
    <col min="7930" max="7930" width="9.453125" customWidth="1"/>
    <col min="7931" max="7931" width="12.6328125" customWidth="1"/>
    <col min="7932" max="7932" width="27.453125" customWidth="1"/>
    <col min="7933" max="7933" width="7.36328125" customWidth="1"/>
    <col min="7934" max="7934" width="8.453125" customWidth="1"/>
    <col min="7935" max="7935" width="9.453125" customWidth="1"/>
    <col min="7936" max="7936" width="12.6328125" customWidth="1"/>
    <col min="7939" max="7939" width="11.6328125" bestFit="1" customWidth="1"/>
    <col min="8182" max="8182" width="3.36328125" customWidth="1"/>
    <col min="8183" max="8183" width="36" customWidth="1"/>
    <col min="8184" max="8184" width="7.08984375" customWidth="1"/>
    <col min="8185" max="8185" width="8.6328125" customWidth="1"/>
    <col min="8186" max="8186" width="9.453125" customWidth="1"/>
    <col min="8187" max="8187" width="12.6328125" customWidth="1"/>
    <col min="8188" max="8188" width="27.453125" customWidth="1"/>
    <col min="8189" max="8189" width="7.36328125" customWidth="1"/>
    <col min="8190" max="8190" width="8.453125" customWidth="1"/>
    <col min="8191" max="8191" width="9.453125" customWidth="1"/>
    <col min="8192" max="8192" width="12.6328125" customWidth="1"/>
    <col min="8195" max="8195" width="11.6328125" bestFit="1" customWidth="1"/>
    <col min="8438" max="8438" width="3.36328125" customWidth="1"/>
    <col min="8439" max="8439" width="36" customWidth="1"/>
    <col min="8440" max="8440" width="7.08984375" customWidth="1"/>
    <col min="8441" max="8441" width="8.6328125" customWidth="1"/>
    <col min="8442" max="8442" width="9.453125" customWidth="1"/>
    <col min="8443" max="8443" width="12.6328125" customWidth="1"/>
    <col min="8444" max="8444" width="27.453125" customWidth="1"/>
    <col min="8445" max="8445" width="7.36328125" customWidth="1"/>
    <col min="8446" max="8446" width="8.453125" customWidth="1"/>
    <col min="8447" max="8447" width="9.453125" customWidth="1"/>
    <col min="8448" max="8448" width="12.6328125" customWidth="1"/>
    <col min="8451" max="8451" width="11.6328125" bestFit="1" customWidth="1"/>
    <col min="8694" max="8694" width="3.36328125" customWidth="1"/>
    <col min="8695" max="8695" width="36" customWidth="1"/>
    <col min="8696" max="8696" width="7.08984375" customWidth="1"/>
    <col min="8697" max="8697" width="8.6328125" customWidth="1"/>
    <col min="8698" max="8698" width="9.453125" customWidth="1"/>
    <col min="8699" max="8699" width="12.6328125" customWidth="1"/>
    <col min="8700" max="8700" width="27.453125" customWidth="1"/>
    <col min="8701" max="8701" width="7.36328125" customWidth="1"/>
    <col min="8702" max="8702" width="8.453125" customWidth="1"/>
    <col min="8703" max="8703" width="9.453125" customWidth="1"/>
    <col min="8704" max="8704" width="12.6328125" customWidth="1"/>
    <col min="8707" max="8707" width="11.6328125" bestFit="1" customWidth="1"/>
    <col min="8950" max="8950" width="3.36328125" customWidth="1"/>
    <col min="8951" max="8951" width="36" customWidth="1"/>
    <col min="8952" max="8952" width="7.08984375" customWidth="1"/>
    <col min="8953" max="8953" width="8.6328125" customWidth="1"/>
    <col min="8954" max="8954" width="9.453125" customWidth="1"/>
    <col min="8955" max="8955" width="12.6328125" customWidth="1"/>
    <col min="8956" max="8956" width="27.453125" customWidth="1"/>
    <col min="8957" max="8957" width="7.36328125" customWidth="1"/>
    <col min="8958" max="8958" width="8.453125" customWidth="1"/>
    <col min="8959" max="8959" width="9.453125" customWidth="1"/>
    <col min="8960" max="8960" width="12.6328125" customWidth="1"/>
    <col min="8963" max="8963" width="11.6328125" bestFit="1" customWidth="1"/>
    <col min="9206" max="9206" width="3.36328125" customWidth="1"/>
    <col min="9207" max="9207" width="36" customWidth="1"/>
    <col min="9208" max="9208" width="7.08984375" customWidth="1"/>
    <col min="9209" max="9209" width="8.6328125" customWidth="1"/>
    <col min="9210" max="9210" width="9.453125" customWidth="1"/>
    <col min="9211" max="9211" width="12.6328125" customWidth="1"/>
    <col min="9212" max="9212" width="27.453125" customWidth="1"/>
    <col min="9213" max="9213" width="7.36328125" customWidth="1"/>
    <col min="9214" max="9214" width="8.453125" customWidth="1"/>
    <col min="9215" max="9215" width="9.453125" customWidth="1"/>
    <col min="9216" max="9216" width="12.6328125" customWidth="1"/>
    <col min="9219" max="9219" width="11.6328125" bestFit="1" customWidth="1"/>
    <col min="9462" max="9462" width="3.36328125" customWidth="1"/>
    <col min="9463" max="9463" width="36" customWidth="1"/>
    <col min="9464" max="9464" width="7.08984375" customWidth="1"/>
    <col min="9465" max="9465" width="8.6328125" customWidth="1"/>
    <col min="9466" max="9466" width="9.453125" customWidth="1"/>
    <col min="9467" max="9467" width="12.6328125" customWidth="1"/>
    <col min="9468" max="9468" width="27.453125" customWidth="1"/>
    <col min="9469" max="9469" width="7.36328125" customWidth="1"/>
    <col min="9470" max="9470" width="8.453125" customWidth="1"/>
    <col min="9471" max="9471" width="9.453125" customWidth="1"/>
    <col min="9472" max="9472" width="12.6328125" customWidth="1"/>
    <col min="9475" max="9475" width="11.6328125" bestFit="1" customWidth="1"/>
    <col min="9718" max="9718" width="3.36328125" customWidth="1"/>
    <col min="9719" max="9719" width="36" customWidth="1"/>
    <col min="9720" max="9720" width="7.08984375" customWidth="1"/>
    <col min="9721" max="9721" width="8.6328125" customWidth="1"/>
    <col min="9722" max="9722" width="9.453125" customWidth="1"/>
    <col min="9723" max="9723" width="12.6328125" customWidth="1"/>
    <col min="9724" max="9724" width="27.453125" customWidth="1"/>
    <col min="9725" max="9725" width="7.36328125" customWidth="1"/>
    <col min="9726" max="9726" width="8.453125" customWidth="1"/>
    <col min="9727" max="9727" width="9.453125" customWidth="1"/>
    <col min="9728" max="9728" width="12.6328125" customWidth="1"/>
    <col min="9731" max="9731" width="11.6328125" bestFit="1" customWidth="1"/>
    <col min="9974" max="9974" width="3.36328125" customWidth="1"/>
    <col min="9975" max="9975" width="36" customWidth="1"/>
    <col min="9976" max="9976" width="7.08984375" customWidth="1"/>
    <col min="9977" max="9977" width="8.6328125" customWidth="1"/>
    <col min="9978" max="9978" width="9.453125" customWidth="1"/>
    <col min="9979" max="9979" width="12.6328125" customWidth="1"/>
    <col min="9980" max="9980" width="27.453125" customWidth="1"/>
    <col min="9981" max="9981" width="7.36328125" customWidth="1"/>
    <col min="9982" max="9982" width="8.453125" customWidth="1"/>
    <col min="9983" max="9983" width="9.453125" customWidth="1"/>
    <col min="9984" max="9984" width="12.6328125" customWidth="1"/>
    <col min="9987" max="9987" width="11.6328125" bestFit="1" customWidth="1"/>
    <col min="10230" max="10230" width="3.36328125" customWidth="1"/>
    <col min="10231" max="10231" width="36" customWidth="1"/>
    <col min="10232" max="10232" width="7.08984375" customWidth="1"/>
    <col min="10233" max="10233" width="8.6328125" customWidth="1"/>
    <col min="10234" max="10234" width="9.453125" customWidth="1"/>
    <col min="10235" max="10235" width="12.6328125" customWidth="1"/>
    <col min="10236" max="10236" width="27.453125" customWidth="1"/>
    <col min="10237" max="10237" width="7.36328125" customWidth="1"/>
    <col min="10238" max="10238" width="8.453125" customWidth="1"/>
    <col min="10239" max="10239" width="9.453125" customWidth="1"/>
    <col min="10240" max="10240" width="12.6328125" customWidth="1"/>
    <col min="10243" max="10243" width="11.6328125" bestFit="1" customWidth="1"/>
    <col min="10486" max="10486" width="3.36328125" customWidth="1"/>
    <col min="10487" max="10487" width="36" customWidth="1"/>
    <col min="10488" max="10488" width="7.08984375" customWidth="1"/>
    <col min="10489" max="10489" width="8.6328125" customWidth="1"/>
    <col min="10490" max="10490" width="9.453125" customWidth="1"/>
    <col min="10491" max="10491" width="12.6328125" customWidth="1"/>
    <col min="10492" max="10492" width="27.453125" customWidth="1"/>
    <col min="10493" max="10493" width="7.36328125" customWidth="1"/>
    <col min="10494" max="10494" width="8.453125" customWidth="1"/>
    <col min="10495" max="10495" width="9.453125" customWidth="1"/>
    <col min="10496" max="10496" width="12.6328125" customWidth="1"/>
    <col min="10499" max="10499" width="11.6328125" bestFit="1" customWidth="1"/>
    <col min="10742" max="10742" width="3.36328125" customWidth="1"/>
    <col min="10743" max="10743" width="36" customWidth="1"/>
    <col min="10744" max="10744" width="7.08984375" customWidth="1"/>
    <col min="10745" max="10745" width="8.6328125" customWidth="1"/>
    <col min="10746" max="10746" width="9.453125" customWidth="1"/>
    <col min="10747" max="10747" width="12.6328125" customWidth="1"/>
    <col min="10748" max="10748" width="27.453125" customWidth="1"/>
    <col min="10749" max="10749" width="7.36328125" customWidth="1"/>
    <col min="10750" max="10750" width="8.453125" customWidth="1"/>
    <col min="10751" max="10751" width="9.453125" customWidth="1"/>
    <col min="10752" max="10752" width="12.6328125" customWidth="1"/>
    <col min="10755" max="10755" width="11.6328125" bestFit="1" customWidth="1"/>
    <col min="10998" max="10998" width="3.36328125" customWidth="1"/>
    <col min="10999" max="10999" width="36" customWidth="1"/>
    <col min="11000" max="11000" width="7.08984375" customWidth="1"/>
    <col min="11001" max="11001" width="8.6328125" customWidth="1"/>
    <col min="11002" max="11002" width="9.453125" customWidth="1"/>
    <col min="11003" max="11003" width="12.6328125" customWidth="1"/>
    <col min="11004" max="11004" width="27.453125" customWidth="1"/>
    <col min="11005" max="11005" width="7.36328125" customWidth="1"/>
    <col min="11006" max="11006" width="8.453125" customWidth="1"/>
    <col min="11007" max="11007" width="9.453125" customWidth="1"/>
    <col min="11008" max="11008" width="12.6328125" customWidth="1"/>
    <col min="11011" max="11011" width="11.6328125" bestFit="1" customWidth="1"/>
    <col min="11254" max="11254" width="3.36328125" customWidth="1"/>
    <col min="11255" max="11255" width="36" customWidth="1"/>
    <col min="11256" max="11256" width="7.08984375" customWidth="1"/>
    <col min="11257" max="11257" width="8.6328125" customWidth="1"/>
    <col min="11258" max="11258" width="9.453125" customWidth="1"/>
    <col min="11259" max="11259" width="12.6328125" customWidth="1"/>
    <col min="11260" max="11260" width="27.453125" customWidth="1"/>
    <col min="11261" max="11261" width="7.36328125" customWidth="1"/>
    <col min="11262" max="11262" width="8.453125" customWidth="1"/>
    <col min="11263" max="11263" width="9.453125" customWidth="1"/>
    <col min="11264" max="11264" width="12.6328125" customWidth="1"/>
    <col min="11267" max="11267" width="11.6328125" bestFit="1" customWidth="1"/>
    <col min="11510" max="11510" width="3.36328125" customWidth="1"/>
    <col min="11511" max="11511" width="36" customWidth="1"/>
    <col min="11512" max="11512" width="7.08984375" customWidth="1"/>
    <col min="11513" max="11513" width="8.6328125" customWidth="1"/>
    <col min="11514" max="11514" width="9.453125" customWidth="1"/>
    <col min="11515" max="11515" width="12.6328125" customWidth="1"/>
    <col min="11516" max="11516" width="27.453125" customWidth="1"/>
    <col min="11517" max="11517" width="7.36328125" customWidth="1"/>
    <col min="11518" max="11518" width="8.453125" customWidth="1"/>
    <col min="11519" max="11519" width="9.453125" customWidth="1"/>
    <col min="11520" max="11520" width="12.6328125" customWidth="1"/>
    <col min="11523" max="11523" width="11.6328125" bestFit="1" customWidth="1"/>
    <col min="11766" max="11766" width="3.36328125" customWidth="1"/>
    <col min="11767" max="11767" width="36" customWidth="1"/>
    <col min="11768" max="11768" width="7.08984375" customWidth="1"/>
    <col min="11769" max="11769" width="8.6328125" customWidth="1"/>
    <col min="11770" max="11770" width="9.453125" customWidth="1"/>
    <col min="11771" max="11771" width="12.6328125" customWidth="1"/>
    <col min="11772" max="11772" width="27.453125" customWidth="1"/>
    <col min="11773" max="11773" width="7.36328125" customWidth="1"/>
    <col min="11774" max="11774" width="8.453125" customWidth="1"/>
    <col min="11775" max="11775" width="9.453125" customWidth="1"/>
    <col min="11776" max="11776" width="12.6328125" customWidth="1"/>
    <col min="11779" max="11779" width="11.6328125" bestFit="1" customWidth="1"/>
    <col min="12022" max="12022" width="3.36328125" customWidth="1"/>
    <col min="12023" max="12023" width="36" customWidth="1"/>
    <col min="12024" max="12024" width="7.08984375" customWidth="1"/>
    <col min="12025" max="12025" width="8.6328125" customWidth="1"/>
    <col min="12026" max="12026" width="9.453125" customWidth="1"/>
    <col min="12027" max="12027" width="12.6328125" customWidth="1"/>
    <col min="12028" max="12028" width="27.453125" customWidth="1"/>
    <col min="12029" max="12029" width="7.36328125" customWidth="1"/>
    <col min="12030" max="12030" width="8.453125" customWidth="1"/>
    <col min="12031" max="12031" width="9.453125" customWidth="1"/>
    <col min="12032" max="12032" width="12.6328125" customWidth="1"/>
    <col min="12035" max="12035" width="11.6328125" bestFit="1" customWidth="1"/>
    <col min="12278" max="12278" width="3.36328125" customWidth="1"/>
    <col min="12279" max="12279" width="36" customWidth="1"/>
    <col min="12280" max="12280" width="7.08984375" customWidth="1"/>
    <col min="12281" max="12281" width="8.6328125" customWidth="1"/>
    <col min="12282" max="12282" width="9.453125" customWidth="1"/>
    <col min="12283" max="12283" width="12.6328125" customWidth="1"/>
    <col min="12284" max="12284" width="27.453125" customWidth="1"/>
    <col min="12285" max="12285" width="7.36328125" customWidth="1"/>
    <col min="12286" max="12286" width="8.453125" customWidth="1"/>
    <col min="12287" max="12287" width="9.453125" customWidth="1"/>
    <col min="12288" max="12288" width="12.6328125" customWidth="1"/>
    <col min="12291" max="12291" width="11.6328125" bestFit="1" customWidth="1"/>
    <col min="12534" max="12534" width="3.36328125" customWidth="1"/>
    <col min="12535" max="12535" width="36" customWidth="1"/>
    <col min="12536" max="12536" width="7.08984375" customWidth="1"/>
    <col min="12537" max="12537" width="8.6328125" customWidth="1"/>
    <col min="12538" max="12538" width="9.453125" customWidth="1"/>
    <col min="12539" max="12539" width="12.6328125" customWidth="1"/>
    <col min="12540" max="12540" width="27.453125" customWidth="1"/>
    <col min="12541" max="12541" width="7.36328125" customWidth="1"/>
    <col min="12542" max="12542" width="8.453125" customWidth="1"/>
    <col min="12543" max="12543" width="9.453125" customWidth="1"/>
    <col min="12544" max="12544" width="12.6328125" customWidth="1"/>
    <col min="12547" max="12547" width="11.6328125" bestFit="1" customWidth="1"/>
    <col min="12790" max="12790" width="3.36328125" customWidth="1"/>
    <col min="12791" max="12791" width="36" customWidth="1"/>
    <col min="12792" max="12792" width="7.08984375" customWidth="1"/>
    <col min="12793" max="12793" width="8.6328125" customWidth="1"/>
    <col min="12794" max="12794" width="9.453125" customWidth="1"/>
    <col min="12795" max="12795" width="12.6328125" customWidth="1"/>
    <col min="12796" max="12796" width="27.453125" customWidth="1"/>
    <col min="12797" max="12797" width="7.36328125" customWidth="1"/>
    <col min="12798" max="12798" width="8.453125" customWidth="1"/>
    <col min="12799" max="12799" width="9.453125" customWidth="1"/>
    <col min="12800" max="12800" width="12.6328125" customWidth="1"/>
    <col min="12803" max="12803" width="11.6328125" bestFit="1" customWidth="1"/>
    <col min="13046" max="13046" width="3.36328125" customWidth="1"/>
    <col min="13047" max="13047" width="36" customWidth="1"/>
    <col min="13048" max="13048" width="7.08984375" customWidth="1"/>
    <col min="13049" max="13049" width="8.6328125" customWidth="1"/>
    <col min="13050" max="13050" width="9.453125" customWidth="1"/>
    <col min="13051" max="13051" width="12.6328125" customWidth="1"/>
    <col min="13052" max="13052" width="27.453125" customWidth="1"/>
    <col min="13053" max="13053" width="7.36328125" customWidth="1"/>
    <col min="13054" max="13054" width="8.453125" customWidth="1"/>
    <col min="13055" max="13055" width="9.453125" customWidth="1"/>
    <col min="13056" max="13056" width="12.6328125" customWidth="1"/>
    <col min="13059" max="13059" width="11.6328125" bestFit="1" customWidth="1"/>
    <col min="13302" max="13302" width="3.36328125" customWidth="1"/>
    <col min="13303" max="13303" width="36" customWidth="1"/>
    <col min="13304" max="13304" width="7.08984375" customWidth="1"/>
    <col min="13305" max="13305" width="8.6328125" customWidth="1"/>
    <col min="13306" max="13306" width="9.453125" customWidth="1"/>
    <col min="13307" max="13307" width="12.6328125" customWidth="1"/>
    <col min="13308" max="13308" width="27.453125" customWidth="1"/>
    <col min="13309" max="13309" width="7.36328125" customWidth="1"/>
    <col min="13310" max="13310" width="8.453125" customWidth="1"/>
    <col min="13311" max="13311" width="9.453125" customWidth="1"/>
    <col min="13312" max="13312" width="12.6328125" customWidth="1"/>
    <col min="13315" max="13315" width="11.6328125" bestFit="1" customWidth="1"/>
    <col min="13558" max="13558" width="3.36328125" customWidth="1"/>
    <col min="13559" max="13559" width="36" customWidth="1"/>
    <col min="13560" max="13560" width="7.08984375" customWidth="1"/>
    <col min="13561" max="13561" width="8.6328125" customWidth="1"/>
    <col min="13562" max="13562" width="9.453125" customWidth="1"/>
    <col min="13563" max="13563" width="12.6328125" customWidth="1"/>
    <col min="13564" max="13564" width="27.453125" customWidth="1"/>
    <col min="13565" max="13565" width="7.36328125" customWidth="1"/>
    <col min="13566" max="13566" width="8.453125" customWidth="1"/>
    <col min="13567" max="13567" width="9.453125" customWidth="1"/>
    <col min="13568" max="13568" width="12.6328125" customWidth="1"/>
    <col min="13571" max="13571" width="11.6328125" bestFit="1" customWidth="1"/>
    <col min="13814" max="13814" width="3.36328125" customWidth="1"/>
    <col min="13815" max="13815" width="36" customWidth="1"/>
    <col min="13816" max="13816" width="7.08984375" customWidth="1"/>
    <col min="13817" max="13817" width="8.6328125" customWidth="1"/>
    <col min="13818" max="13818" width="9.453125" customWidth="1"/>
    <col min="13819" max="13819" width="12.6328125" customWidth="1"/>
    <col min="13820" max="13820" width="27.453125" customWidth="1"/>
    <col min="13821" max="13821" width="7.36328125" customWidth="1"/>
    <col min="13822" max="13822" width="8.453125" customWidth="1"/>
    <col min="13823" max="13823" width="9.453125" customWidth="1"/>
    <col min="13824" max="13824" width="12.6328125" customWidth="1"/>
    <col min="13827" max="13827" width="11.6328125" bestFit="1" customWidth="1"/>
    <col min="14070" max="14070" width="3.36328125" customWidth="1"/>
    <col min="14071" max="14071" width="36" customWidth="1"/>
    <col min="14072" max="14072" width="7.08984375" customWidth="1"/>
    <col min="14073" max="14073" width="8.6328125" customWidth="1"/>
    <col min="14074" max="14074" width="9.453125" customWidth="1"/>
    <col min="14075" max="14075" width="12.6328125" customWidth="1"/>
    <col min="14076" max="14076" width="27.453125" customWidth="1"/>
    <col min="14077" max="14077" width="7.36328125" customWidth="1"/>
    <col min="14078" max="14078" width="8.453125" customWidth="1"/>
    <col min="14079" max="14079" width="9.453125" customWidth="1"/>
    <col min="14080" max="14080" width="12.6328125" customWidth="1"/>
    <col min="14083" max="14083" width="11.6328125" bestFit="1" customWidth="1"/>
    <col min="14326" max="14326" width="3.36328125" customWidth="1"/>
    <col min="14327" max="14327" width="36" customWidth="1"/>
    <col min="14328" max="14328" width="7.08984375" customWidth="1"/>
    <col min="14329" max="14329" width="8.6328125" customWidth="1"/>
    <col min="14330" max="14330" width="9.453125" customWidth="1"/>
    <col min="14331" max="14331" width="12.6328125" customWidth="1"/>
    <col min="14332" max="14332" width="27.453125" customWidth="1"/>
    <col min="14333" max="14333" width="7.36328125" customWidth="1"/>
    <col min="14334" max="14334" width="8.453125" customWidth="1"/>
    <col min="14335" max="14335" width="9.453125" customWidth="1"/>
    <col min="14336" max="14336" width="12.6328125" customWidth="1"/>
    <col min="14339" max="14339" width="11.6328125" bestFit="1" customWidth="1"/>
    <col min="14582" max="14582" width="3.36328125" customWidth="1"/>
    <col min="14583" max="14583" width="36" customWidth="1"/>
    <col min="14584" max="14584" width="7.08984375" customWidth="1"/>
    <col min="14585" max="14585" width="8.6328125" customWidth="1"/>
    <col min="14586" max="14586" width="9.453125" customWidth="1"/>
    <col min="14587" max="14587" width="12.6328125" customWidth="1"/>
    <col min="14588" max="14588" width="27.453125" customWidth="1"/>
    <col min="14589" max="14589" width="7.36328125" customWidth="1"/>
    <col min="14590" max="14590" width="8.453125" customWidth="1"/>
    <col min="14591" max="14591" width="9.453125" customWidth="1"/>
    <col min="14592" max="14592" width="12.6328125" customWidth="1"/>
    <col min="14595" max="14595" width="11.6328125" bestFit="1" customWidth="1"/>
    <col min="14838" max="14838" width="3.36328125" customWidth="1"/>
    <col min="14839" max="14839" width="36" customWidth="1"/>
    <col min="14840" max="14840" width="7.08984375" customWidth="1"/>
    <col min="14841" max="14841" width="8.6328125" customWidth="1"/>
    <col min="14842" max="14842" width="9.453125" customWidth="1"/>
    <col min="14843" max="14843" width="12.6328125" customWidth="1"/>
    <col min="14844" max="14844" width="27.453125" customWidth="1"/>
    <col min="14845" max="14845" width="7.36328125" customWidth="1"/>
    <col min="14846" max="14846" width="8.453125" customWidth="1"/>
    <col min="14847" max="14847" width="9.453125" customWidth="1"/>
    <col min="14848" max="14848" width="12.6328125" customWidth="1"/>
    <col min="14851" max="14851" width="11.6328125" bestFit="1" customWidth="1"/>
    <col min="15094" max="15094" width="3.36328125" customWidth="1"/>
    <col min="15095" max="15095" width="36" customWidth="1"/>
    <col min="15096" max="15096" width="7.08984375" customWidth="1"/>
    <col min="15097" max="15097" width="8.6328125" customWidth="1"/>
    <col min="15098" max="15098" width="9.453125" customWidth="1"/>
    <col min="15099" max="15099" width="12.6328125" customWidth="1"/>
    <col min="15100" max="15100" width="27.453125" customWidth="1"/>
    <col min="15101" max="15101" width="7.36328125" customWidth="1"/>
    <col min="15102" max="15102" width="8.453125" customWidth="1"/>
    <col min="15103" max="15103" width="9.453125" customWidth="1"/>
    <col min="15104" max="15104" width="12.6328125" customWidth="1"/>
    <col min="15107" max="15107" width="11.6328125" bestFit="1" customWidth="1"/>
    <col min="15350" max="15350" width="3.36328125" customWidth="1"/>
    <col min="15351" max="15351" width="36" customWidth="1"/>
    <col min="15352" max="15352" width="7.08984375" customWidth="1"/>
    <col min="15353" max="15353" width="8.6328125" customWidth="1"/>
    <col min="15354" max="15354" width="9.453125" customWidth="1"/>
    <col min="15355" max="15355" width="12.6328125" customWidth="1"/>
    <col min="15356" max="15356" width="27.453125" customWidth="1"/>
    <col min="15357" max="15357" width="7.36328125" customWidth="1"/>
    <col min="15358" max="15358" width="8.453125" customWidth="1"/>
    <col min="15359" max="15359" width="9.453125" customWidth="1"/>
    <col min="15360" max="15360" width="12.6328125" customWidth="1"/>
    <col min="15363" max="15363" width="11.6328125" bestFit="1" customWidth="1"/>
    <col min="15606" max="15606" width="3.36328125" customWidth="1"/>
    <col min="15607" max="15607" width="36" customWidth="1"/>
    <col min="15608" max="15608" width="7.08984375" customWidth="1"/>
    <col min="15609" max="15609" width="8.6328125" customWidth="1"/>
    <col min="15610" max="15610" width="9.453125" customWidth="1"/>
    <col min="15611" max="15611" width="12.6328125" customWidth="1"/>
    <col min="15612" max="15612" width="27.453125" customWidth="1"/>
    <col min="15613" max="15613" width="7.36328125" customWidth="1"/>
    <col min="15614" max="15614" width="8.453125" customWidth="1"/>
    <col min="15615" max="15615" width="9.453125" customWidth="1"/>
    <col min="15616" max="15616" width="12.6328125" customWidth="1"/>
    <col min="15619" max="15619" width="11.6328125" bestFit="1" customWidth="1"/>
    <col min="15862" max="15862" width="3.36328125" customWidth="1"/>
    <col min="15863" max="15863" width="36" customWidth="1"/>
    <col min="15864" max="15864" width="7.08984375" customWidth="1"/>
    <col min="15865" max="15865" width="8.6328125" customWidth="1"/>
    <col min="15866" max="15866" width="9.453125" customWidth="1"/>
    <col min="15867" max="15867" width="12.6328125" customWidth="1"/>
    <col min="15868" max="15868" width="27.453125" customWidth="1"/>
    <col min="15869" max="15869" width="7.36328125" customWidth="1"/>
    <col min="15870" max="15870" width="8.453125" customWidth="1"/>
    <col min="15871" max="15871" width="9.453125" customWidth="1"/>
    <col min="15872" max="15872" width="12.6328125" customWidth="1"/>
    <col min="15875" max="15875" width="11.6328125" bestFit="1" customWidth="1"/>
    <col min="16118" max="16118" width="3.36328125" customWidth="1"/>
    <col min="16119" max="16119" width="36" customWidth="1"/>
    <col min="16120" max="16120" width="7.08984375" customWidth="1"/>
    <col min="16121" max="16121" width="8.6328125" customWidth="1"/>
    <col min="16122" max="16122" width="9.453125" customWidth="1"/>
    <col min="16123" max="16123" width="12.6328125" customWidth="1"/>
    <col min="16124" max="16124" width="27.453125" customWidth="1"/>
    <col min="16125" max="16125" width="7.36328125" customWidth="1"/>
    <col min="16126" max="16126" width="8.453125" customWidth="1"/>
    <col min="16127" max="16127" width="9.453125" customWidth="1"/>
    <col min="16128" max="16128" width="12.6328125" customWidth="1"/>
    <col min="16131" max="16131" width="11.6328125" bestFit="1" customWidth="1"/>
  </cols>
  <sheetData>
    <row r="1" spans="1:12" ht="6.5" customHeight="1" x14ac:dyDescent="0.35"/>
    <row r="3" spans="1:12" x14ac:dyDescent="0.35">
      <c r="G3" s="3" t="s">
        <v>0</v>
      </c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20" customHeight="1" x14ac:dyDescent="0.35">
      <c r="G8" s="5"/>
      <c r="H8" s="6"/>
      <c r="I8" s="7" t="s">
        <v>1</v>
      </c>
      <c r="J8" s="7"/>
      <c r="K8" s="7"/>
      <c r="L8" s="7"/>
    </row>
    <row r="9" spans="1:12" x14ac:dyDescent="0.35">
      <c r="B9" s="8"/>
      <c r="C9" s="9" t="s">
        <v>2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13.2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x14ac:dyDescent="0.35">
      <c r="B11" s="8"/>
      <c r="C11" s="14" t="s">
        <v>3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4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5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9.5" thickBot="1" x14ac:dyDescent="0.4">
      <c r="A14" s="19" t="s">
        <v>6</v>
      </c>
      <c r="B14" s="20" t="s">
        <v>7</v>
      </c>
      <c r="C14" s="21" t="s">
        <v>8</v>
      </c>
      <c r="D14" s="22" t="s">
        <v>9</v>
      </c>
      <c r="E14" s="23" t="s">
        <v>10</v>
      </c>
      <c r="F14" s="23" t="s">
        <v>11</v>
      </c>
      <c r="G14" s="24" t="s">
        <v>12</v>
      </c>
      <c r="H14" s="22" t="s">
        <v>13</v>
      </c>
      <c r="I14" s="22" t="s">
        <v>9</v>
      </c>
      <c r="J14" s="23" t="s">
        <v>10</v>
      </c>
      <c r="K14" s="23" t="s">
        <v>11</v>
      </c>
      <c r="L14" s="25" t="s">
        <v>12</v>
      </c>
    </row>
    <row r="15" spans="1:12" ht="21.5" thickBot="1" x14ac:dyDescent="0.4">
      <c r="B15" s="26">
        <v>1</v>
      </c>
      <c r="C15" s="27" t="s">
        <v>14</v>
      </c>
      <c r="D15" s="28"/>
      <c r="E15" s="28"/>
      <c r="F15" s="28"/>
      <c r="G15" s="28"/>
      <c r="H15" s="28"/>
      <c r="I15" s="28"/>
      <c r="J15" s="28"/>
      <c r="K15" s="28"/>
      <c r="L15" s="29"/>
    </row>
    <row r="16" spans="1:12" ht="30" x14ac:dyDescent="0.35">
      <c r="A16" t="s">
        <v>15</v>
      </c>
      <c r="B16" s="30">
        <v>1</v>
      </c>
      <c r="C16" s="31" t="s">
        <v>16</v>
      </c>
      <c r="D16" s="32" t="s">
        <v>17</v>
      </c>
      <c r="E16" s="33">
        <v>4</v>
      </c>
      <c r="F16" s="34"/>
      <c r="G16" s="35">
        <f>F16*E16</f>
        <v>0</v>
      </c>
      <c r="H16" s="36" t="s">
        <v>18</v>
      </c>
      <c r="I16" s="32" t="s">
        <v>19</v>
      </c>
      <c r="J16" s="33">
        <v>1</v>
      </c>
      <c r="K16" s="37"/>
      <c r="L16" s="38">
        <f t="shared" ref="L16:L38" si="0">K16*J16</f>
        <v>0</v>
      </c>
    </row>
    <row r="17" spans="1:12" ht="30" x14ac:dyDescent="0.35">
      <c r="A17" t="s">
        <v>15</v>
      </c>
      <c r="B17" s="30">
        <v>2</v>
      </c>
      <c r="C17" s="39"/>
      <c r="D17" s="40"/>
      <c r="E17" s="41"/>
      <c r="F17" s="42"/>
      <c r="G17" s="43"/>
      <c r="H17" s="44" t="s">
        <v>20</v>
      </c>
      <c r="I17" s="40" t="s">
        <v>17</v>
      </c>
      <c r="J17" s="41">
        <v>3</v>
      </c>
      <c r="K17" s="45"/>
      <c r="L17" s="46">
        <f t="shared" si="0"/>
        <v>0</v>
      </c>
    </row>
    <row r="18" spans="1:12" ht="20" x14ac:dyDescent="0.35">
      <c r="A18" t="s">
        <v>15</v>
      </c>
      <c r="B18" s="30">
        <v>3</v>
      </c>
      <c r="C18" s="39"/>
      <c r="D18" s="40"/>
      <c r="E18" s="41"/>
      <c r="F18" s="42"/>
      <c r="G18" s="43"/>
      <c r="H18" s="44" t="s">
        <v>21</v>
      </c>
      <c r="I18" s="40" t="s">
        <v>17</v>
      </c>
      <c r="J18" s="41">
        <v>1</v>
      </c>
      <c r="K18" s="45"/>
      <c r="L18" s="46">
        <f t="shared" si="0"/>
        <v>0</v>
      </c>
    </row>
    <row r="19" spans="1:12" ht="20" x14ac:dyDescent="0.35">
      <c r="A19" t="s">
        <v>15</v>
      </c>
      <c r="B19" s="30">
        <v>4</v>
      </c>
      <c r="C19" s="39"/>
      <c r="D19" s="40"/>
      <c r="E19" s="41"/>
      <c r="F19" s="42"/>
      <c r="G19" s="43"/>
      <c r="H19" s="44" t="s">
        <v>22</v>
      </c>
      <c r="I19" s="40" t="s">
        <v>17</v>
      </c>
      <c r="J19" s="41">
        <v>1</v>
      </c>
      <c r="K19" s="45"/>
      <c r="L19" s="46">
        <f t="shared" si="0"/>
        <v>0</v>
      </c>
    </row>
    <row r="20" spans="1:12" ht="51.65" customHeight="1" x14ac:dyDescent="0.35">
      <c r="A20" t="s">
        <v>15</v>
      </c>
      <c r="B20" s="30">
        <v>5</v>
      </c>
      <c r="C20" s="39" t="s">
        <v>23</v>
      </c>
      <c r="D20" s="40" t="s">
        <v>17</v>
      </c>
      <c r="E20" s="41">
        <v>22</v>
      </c>
      <c r="F20" s="47"/>
      <c r="G20" s="43">
        <f>F20*E20</f>
        <v>0</v>
      </c>
      <c r="H20" s="44" t="s">
        <v>24</v>
      </c>
      <c r="I20" s="40" t="s">
        <v>17</v>
      </c>
      <c r="J20" s="41">
        <v>22</v>
      </c>
      <c r="K20" s="48"/>
      <c r="L20" s="46">
        <f t="shared" si="0"/>
        <v>0</v>
      </c>
    </row>
    <row r="21" spans="1:12" x14ac:dyDescent="0.35">
      <c r="A21" t="s">
        <v>15</v>
      </c>
      <c r="B21" s="30">
        <v>6</v>
      </c>
      <c r="C21" s="39" t="s">
        <v>25</v>
      </c>
      <c r="D21" s="40" t="s">
        <v>17</v>
      </c>
      <c r="E21" s="41">
        <v>22</v>
      </c>
      <c r="F21" s="47"/>
      <c r="G21" s="43">
        <f>F21*E21</f>
        <v>0</v>
      </c>
      <c r="H21" s="44" t="s">
        <v>26</v>
      </c>
      <c r="I21" s="40" t="s">
        <v>17</v>
      </c>
      <c r="J21" s="41">
        <v>22</v>
      </c>
      <c r="K21" s="45"/>
      <c r="L21" s="46">
        <f t="shared" si="0"/>
        <v>0</v>
      </c>
    </row>
    <row r="22" spans="1:12" ht="30" x14ac:dyDescent="0.35">
      <c r="A22" t="s">
        <v>15</v>
      </c>
      <c r="B22" s="30">
        <v>7</v>
      </c>
      <c r="C22" s="39" t="s">
        <v>27</v>
      </c>
      <c r="D22" s="40" t="s">
        <v>17</v>
      </c>
      <c r="E22" s="41">
        <v>3</v>
      </c>
      <c r="F22" s="47"/>
      <c r="G22" s="43">
        <f>F22*E22</f>
        <v>0</v>
      </c>
      <c r="H22" s="44" t="s">
        <v>28</v>
      </c>
      <c r="I22" s="40" t="s">
        <v>17</v>
      </c>
      <c r="J22" s="41">
        <v>3</v>
      </c>
      <c r="K22" s="45"/>
      <c r="L22" s="46">
        <f t="shared" si="0"/>
        <v>0</v>
      </c>
    </row>
    <row r="23" spans="1:12" ht="20" x14ac:dyDescent="0.35">
      <c r="A23" t="s">
        <v>15</v>
      </c>
      <c r="B23" s="30">
        <v>8</v>
      </c>
      <c r="C23" s="39" t="s">
        <v>29</v>
      </c>
      <c r="D23" s="40" t="s">
        <v>17</v>
      </c>
      <c r="E23" s="41">
        <v>3</v>
      </c>
      <c r="F23" s="47"/>
      <c r="G23" s="43">
        <f>F23*E23</f>
        <v>0</v>
      </c>
      <c r="H23" s="44" t="s">
        <v>30</v>
      </c>
      <c r="I23" s="40" t="s">
        <v>17</v>
      </c>
      <c r="J23" s="41">
        <v>3</v>
      </c>
      <c r="K23" s="45"/>
      <c r="L23" s="46">
        <f t="shared" si="0"/>
        <v>0</v>
      </c>
    </row>
    <row r="24" spans="1:12" x14ac:dyDescent="0.35">
      <c r="A24" t="s">
        <v>15</v>
      </c>
      <c r="B24" s="30">
        <v>9</v>
      </c>
      <c r="C24" s="39"/>
      <c r="D24" s="40"/>
      <c r="E24" s="41"/>
      <c r="F24" s="42"/>
      <c r="G24" s="43"/>
      <c r="H24" s="44" t="s">
        <v>31</v>
      </c>
      <c r="I24" s="40" t="s">
        <v>17</v>
      </c>
      <c r="J24" s="41">
        <v>3</v>
      </c>
      <c r="K24" s="45"/>
      <c r="L24" s="46">
        <f t="shared" si="0"/>
        <v>0</v>
      </c>
    </row>
    <row r="25" spans="1:12" ht="20" x14ac:dyDescent="0.35">
      <c r="A25" t="s">
        <v>15</v>
      </c>
      <c r="B25" s="30">
        <v>10</v>
      </c>
      <c r="C25" s="39"/>
      <c r="D25" s="40"/>
      <c r="E25" s="49"/>
      <c r="F25" s="50"/>
      <c r="G25" s="43"/>
      <c r="H25" s="44" t="s">
        <v>32</v>
      </c>
      <c r="I25" s="40" t="s">
        <v>17</v>
      </c>
      <c r="J25" s="49">
        <v>3</v>
      </c>
      <c r="K25" s="51"/>
      <c r="L25" s="46">
        <f t="shared" si="0"/>
        <v>0</v>
      </c>
    </row>
    <row r="26" spans="1:12" ht="20" x14ac:dyDescent="0.35">
      <c r="A26" t="s">
        <v>15</v>
      </c>
      <c r="B26" s="30">
        <v>11</v>
      </c>
      <c r="C26" s="39" t="s">
        <v>33</v>
      </c>
      <c r="D26" s="30" t="s">
        <v>17</v>
      </c>
      <c r="E26" s="52">
        <v>3</v>
      </c>
      <c r="F26" s="53"/>
      <c r="G26" s="43">
        <f t="shared" ref="G26:G38" si="1">F26*E26</f>
        <v>0</v>
      </c>
      <c r="H26" s="44" t="s">
        <v>34</v>
      </c>
      <c r="I26" s="40" t="s">
        <v>17</v>
      </c>
      <c r="J26" s="52">
        <v>3</v>
      </c>
      <c r="K26" s="52"/>
      <c r="L26" s="46">
        <f t="shared" si="0"/>
        <v>0</v>
      </c>
    </row>
    <row r="27" spans="1:12" x14ac:dyDescent="0.35">
      <c r="A27" t="s">
        <v>15</v>
      </c>
      <c r="B27" s="30">
        <v>12</v>
      </c>
      <c r="C27" s="39"/>
      <c r="D27" s="30"/>
      <c r="E27" s="52"/>
      <c r="F27" s="54"/>
      <c r="G27" s="43"/>
      <c r="H27" s="44" t="s">
        <v>35</v>
      </c>
      <c r="I27" s="40" t="s">
        <v>17</v>
      </c>
      <c r="J27" s="52">
        <v>3</v>
      </c>
      <c r="K27" s="55"/>
      <c r="L27" s="46">
        <f t="shared" si="0"/>
        <v>0</v>
      </c>
    </row>
    <row r="28" spans="1:12" x14ac:dyDescent="0.35">
      <c r="A28" t="s">
        <v>15</v>
      </c>
      <c r="B28" s="30">
        <v>13</v>
      </c>
      <c r="C28" s="39" t="s">
        <v>36</v>
      </c>
      <c r="D28" s="30" t="s">
        <v>37</v>
      </c>
      <c r="E28" s="52">
        <v>570</v>
      </c>
      <c r="F28" s="53"/>
      <c r="G28" s="43">
        <f t="shared" si="1"/>
        <v>0</v>
      </c>
      <c r="H28" s="56" t="s">
        <v>38</v>
      </c>
      <c r="I28" s="30" t="s">
        <v>37</v>
      </c>
      <c r="J28" s="52">
        <v>570</v>
      </c>
      <c r="K28" s="55"/>
      <c r="L28" s="46">
        <f t="shared" si="0"/>
        <v>0</v>
      </c>
    </row>
    <row r="29" spans="1:12" x14ac:dyDescent="0.35">
      <c r="A29" t="s">
        <v>15</v>
      </c>
      <c r="B29" s="30">
        <v>14</v>
      </c>
      <c r="C29" s="39" t="s">
        <v>36</v>
      </c>
      <c r="D29" s="30" t="s">
        <v>37</v>
      </c>
      <c r="E29" s="52">
        <v>25</v>
      </c>
      <c r="F29" s="53"/>
      <c r="G29" s="43">
        <f t="shared" si="1"/>
        <v>0</v>
      </c>
      <c r="H29" s="57" t="s">
        <v>39</v>
      </c>
      <c r="I29" s="30" t="s">
        <v>37</v>
      </c>
      <c r="J29" s="52">
        <v>25</v>
      </c>
      <c r="K29" s="55"/>
      <c r="L29" s="46">
        <f t="shared" si="0"/>
        <v>0</v>
      </c>
    </row>
    <row r="30" spans="1:12" ht="20" x14ac:dyDescent="0.35">
      <c r="A30" t="s">
        <v>15</v>
      </c>
      <c r="B30" s="30">
        <v>15</v>
      </c>
      <c r="C30" s="58" t="s">
        <v>40</v>
      </c>
      <c r="D30" s="59" t="s">
        <v>37</v>
      </c>
      <c r="E30" s="60">
        <v>570</v>
      </c>
      <c r="F30" s="61"/>
      <c r="G30" s="43">
        <f t="shared" si="1"/>
        <v>0</v>
      </c>
      <c r="H30" s="62" t="s">
        <v>41</v>
      </c>
      <c r="I30" s="59" t="s">
        <v>37</v>
      </c>
      <c r="J30" s="60">
        <v>570</v>
      </c>
      <c r="K30" s="63"/>
      <c r="L30" s="64">
        <f t="shared" si="0"/>
        <v>0</v>
      </c>
    </row>
    <row r="31" spans="1:12" x14ac:dyDescent="0.35">
      <c r="A31" t="s">
        <v>15</v>
      </c>
      <c r="B31" s="30">
        <v>16</v>
      </c>
      <c r="C31" s="58" t="s">
        <v>40</v>
      </c>
      <c r="D31" s="59" t="s">
        <v>37</v>
      </c>
      <c r="E31" s="60">
        <v>25</v>
      </c>
      <c r="F31" s="61"/>
      <c r="G31" s="43">
        <f t="shared" si="1"/>
        <v>0</v>
      </c>
      <c r="H31" s="62" t="s">
        <v>42</v>
      </c>
      <c r="I31" s="59" t="s">
        <v>37</v>
      </c>
      <c r="J31" s="60">
        <v>25</v>
      </c>
      <c r="K31" s="63"/>
      <c r="L31" s="64">
        <f t="shared" si="0"/>
        <v>0</v>
      </c>
    </row>
    <row r="32" spans="1:12" ht="30" x14ac:dyDescent="0.35">
      <c r="A32" t="s">
        <v>15</v>
      </c>
      <c r="B32" s="30">
        <v>17</v>
      </c>
      <c r="C32" s="58"/>
      <c r="D32" s="59"/>
      <c r="E32" s="60"/>
      <c r="F32" s="65"/>
      <c r="G32" s="43"/>
      <c r="H32" s="62" t="s">
        <v>43</v>
      </c>
      <c r="I32" s="59" t="s">
        <v>37</v>
      </c>
      <c r="J32" s="60">
        <v>570</v>
      </c>
      <c r="K32" s="63"/>
      <c r="L32" s="64">
        <f t="shared" si="0"/>
        <v>0</v>
      </c>
    </row>
    <row r="33" spans="1:12" ht="30" x14ac:dyDescent="0.35">
      <c r="A33" t="s">
        <v>15</v>
      </c>
      <c r="B33" s="30">
        <v>18</v>
      </c>
      <c r="C33" s="58"/>
      <c r="D33" s="59"/>
      <c r="E33" s="60"/>
      <c r="F33" s="65"/>
      <c r="G33" s="43"/>
      <c r="H33" s="62" t="s">
        <v>44</v>
      </c>
      <c r="I33" s="59" t="s">
        <v>19</v>
      </c>
      <c r="J33" s="60">
        <v>1</v>
      </c>
      <c r="K33" s="63"/>
      <c r="L33" s="64">
        <f t="shared" si="0"/>
        <v>0</v>
      </c>
    </row>
    <row r="34" spans="1:12" x14ac:dyDescent="0.35">
      <c r="A34" t="s">
        <v>15</v>
      </c>
      <c r="B34" s="30">
        <v>19</v>
      </c>
      <c r="C34" s="58"/>
      <c r="D34" s="59"/>
      <c r="E34" s="60"/>
      <c r="F34" s="66"/>
      <c r="G34" s="43"/>
      <c r="H34" s="62"/>
      <c r="I34" s="59"/>
      <c r="J34" s="60"/>
      <c r="K34" s="63"/>
      <c r="L34" s="64"/>
    </row>
    <row r="35" spans="1:12" x14ac:dyDescent="0.35">
      <c r="A35" t="s">
        <v>15</v>
      </c>
      <c r="B35" s="30">
        <v>20</v>
      </c>
      <c r="C35" s="58" t="s">
        <v>45</v>
      </c>
      <c r="D35" s="59" t="s">
        <v>46</v>
      </c>
      <c r="E35" s="60">
        <v>1</v>
      </c>
      <c r="F35" s="61"/>
      <c r="G35" s="43">
        <f t="shared" si="1"/>
        <v>0</v>
      </c>
      <c r="H35" s="62"/>
      <c r="I35" s="59"/>
      <c r="J35" s="60"/>
      <c r="K35" s="63"/>
      <c r="L35" s="64"/>
    </row>
    <row r="36" spans="1:12" ht="21.65" customHeight="1" x14ac:dyDescent="0.35">
      <c r="A36" t="s">
        <v>15</v>
      </c>
      <c r="B36" s="30">
        <v>21</v>
      </c>
      <c r="C36" s="58" t="s">
        <v>47</v>
      </c>
      <c r="D36" s="59" t="s">
        <v>48</v>
      </c>
      <c r="E36" s="60">
        <v>3</v>
      </c>
      <c r="F36" s="67"/>
      <c r="G36" s="43">
        <f t="shared" si="1"/>
        <v>0</v>
      </c>
      <c r="H36" s="62"/>
      <c r="I36" s="59"/>
      <c r="J36" s="60"/>
      <c r="K36" s="63"/>
      <c r="L36" s="64"/>
    </row>
    <row r="37" spans="1:12" ht="15" customHeight="1" x14ac:dyDescent="0.35">
      <c r="A37" t="s">
        <v>15</v>
      </c>
      <c r="B37" s="30">
        <v>22</v>
      </c>
      <c r="C37" s="58" t="s">
        <v>49</v>
      </c>
      <c r="D37" s="59" t="s">
        <v>50</v>
      </c>
      <c r="E37" s="60">
        <v>1</v>
      </c>
      <c r="F37" s="67"/>
      <c r="G37" s="43">
        <f t="shared" si="1"/>
        <v>0</v>
      </c>
      <c r="H37" s="62" t="s">
        <v>51</v>
      </c>
      <c r="I37" s="59" t="s">
        <v>50</v>
      </c>
      <c r="J37" s="60">
        <v>20</v>
      </c>
      <c r="K37" s="63"/>
      <c r="L37" s="64">
        <f t="shared" si="0"/>
        <v>0</v>
      </c>
    </row>
    <row r="38" spans="1:12" x14ac:dyDescent="0.35">
      <c r="A38" t="s">
        <v>15</v>
      </c>
      <c r="B38" s="30">
        <v>23</v>
      </c>
      <c r="C38" s="39" t="s">
        <v>52</v>
      </c>
      <c r="D38" s="30" t="s">
        <v>50</v>
      </c>
      <c r="E38" s="52">
        <v>1</v>
      </c>
      <c r="F38" s="68"/>
      <c r="G38" s="43">
        <f t="shared" si="1"/>
        <v>0</v>
      </c>
      <c r="H38" s="57" t="s">
        <v>53</v>
      </c>
      <c r="I38" s="30" t="s">
        <v>50</v>
      </c>
      <c r="J38" s="52">
        <v>1</v>
      </c>
      <c r="K38" s="55"/>
      <c r="L38" s="43">
        <f t="shared" si="0"/>
        <v>0</v>
      </c>
    </row>
    <row r="39" spans="1:12" ht="15" thickBot="1" x14ac:dyDescent="0.4">
      <c r="B39" s="30">
        <v>24</v>
      </c>
      <c r="C39" s="69" t="s">
        <v>54</v>
      </c>
      <c r="D39" s="70"/>
      <c r="E39" s="70"/>
      <c r="F39" s="70"/>
      <c r="G39" s="71">
        <f>SUM(G16:G38)</f>
        <v>0</v>
      </c>
      <c r="H39" s="72" t="s">
        <v>54</v>
      </c>
      <c r="I39" s="73"/>
      <c r="J39" s="74"/>
      <c r="K39" s="75"/>
      <c r="L39" s="71">
        <f>SUM(L16:L38)</f>
        <v>0</v>
      </c>
    </row>
    <row r="40" spans="1:12" ht="21.5" thickBot="1" x14ac:dyDescent="0.4">
      <c r="B40" s="30">
        <v>25</v>
      </c>
      <c r="C40" s="28" t="s">
        <v>55</v>
      </c>
      <c r="D40" s="28"/>
      <c r="E40" s="28"/>
      <c r="F40" s="28"/>
      <c r="G40" s="28"/>
      <c r="H40" s="28"/>
      <c r="I40" s="28"/>
      <c r="J40" s="28"/>
      <c r="K40" s="28"/>
      <c r="L40" s="29"/>
    </row>
    <row r="41" spans="1:12" ht="24.65" customHeight="1" x14ac:dyDescent="0.35">
      <c r="A41" t="s">
        <v>56</v>
      </c>
      <c r="B41" s="30">
        <v>26</v>
      </c>
      <c r="C41" s="39" t="s">
        <v>23</v>
      </c>
      <c r="D41" s="76" t="s">
        <v>17</v>
      </c>
      <c r="E41" s="77">
        <v>72</v>
      </c>
      <c r="F41" s="34"/>
      <c r="G41" s="35">
        <f t="shared" ref="G41:G53" si="2">F41*E41</f>
        <v>0</v>
      </c>
      <c r="H41" s="78" t="s">
        <v>57</v>
      </c>
      <c r="I41" s="76" t="s">
        <v>17</v>
      </c>
      <c r="J41" s="77">
        <v>72</v>
      </c>
      <c r="K41" s="79"/>
      <c r="L41" s="80">
        <f t="shared" ref="L41:L53" si="3">K41*J41</f>
        <v>0</v>
      </c>
    </row>
    <row r="42" spans="1:12" x14ac:dyDescent="0.35">
      <c r="A42" t="s">
        <v>56</v>
      </c>
      <c r="B42" s="30">
        <v>27</v>
      </c>
      <c r="C42" s="39" t="s">
        <v>58</v>
      </c>
      <c r="D42" s="81" t="s">
        <v>17</v>
      </c>
      <c r="E42" s="82">
        <v>1</v>
      </c>
      <c r="F42" s="47"/>
      <c r="G42" s="43">
        <f t="shared" si="2"/>
        <v>0</v>
      </c>
      <c r="H42" s="83" t="s">
        <v>59</v>
      </c>
      <c r="I42" s="81" t="s">
        <v>17</v>
      </c>
      <c r="J42" s="82">
        <v>1</v>
      </c>
      <c r="K42" s="55"/>
      <c r="L42" s="46">
        <f t="shared" si="3"/>
        <v>0</v>
      </c>
    </row>
    <row r="43" spans="1:12" x14ac:dyDescent="0.35">
      <c r="A43" t="s">
        <v>56</v>
      </c>
      <c r="B43" s="30">
        <v>28</v>
      </c>
      <c r="C43" s="39" t="s">
        <v>60</v>
      </c>
      <c r="D43" s="81" t="s">
        <v>17</v>
      </c>
      <c r="E43" s="84">
        <v>33</v>
      </c>
      <c r="F43" s="47"/>
      <c r="G43" s="43">
        <f t="shared" si="2"/>
        <v>0</v>
      </c>
      <c r="H43" s="83" t="s">
        <v>61</v>
      </c>
      <c r="I43" s="81" t="s">
        <v>17</v>
      </c>
      <c r="J43" s="84">
        <v>33</v>
      </c>
      <c r="K43" s="85"/>
      <c r="L43" s="46">
        <f t="shared" si="3"/>
        <v>0</v>
      </c>
    </row>
    <row r="44" spans="1:12" x14ac:dyDescent="0.35">
      <c r="A44" t="s">
        <v>56</v>
      </c>
      <c r="B44" s="30">
        <v>29</v>
      </c>
      <c r="C44" s="39" t="s">
        <v>62</v>
      </c>
      <c r="D44" s="81" t="s">
        <v>17</v>
      </c>
      <c r="E44" s="84">
        <v>33</v>
      </c>
      <c r="F44" s="47"/>
      <c r="G44" s="43">
        <f t="shared" si="2"/>
        <v>0</v>
      </c>
      <c r="H44" s="83" t="s">
        <v>63</v>
      </c>
      <c r="I44" s="81" t="s">
        <v>17</v>
      </c>
      <c r="J44" s="82">
        <v>33</v>
      </c>
      <c r="K44" s="85"/>
      <c r="L44" s="46">
        <f t="shared" si="3"/>
        <v>0</v>
      </c>
    </row>
    <row r="45" spans="1:12" ht="31.5" x14ac:dyDescent="0.35">
      <c r="A45" t="s">
        <v>56</v>
      </c>
      <c r="B45" s="30">
        <v>30</v>
      </c>
      <c r="C45" s="39" t="s">
        <v>64</v>
      </c>
      <c r="D45" s="81" t="s">
        <v>17</v>
      </c>
      <c r="E45" s="82">
        <v>33</v>
      </c>
      <c r="F45" s="47"/>
      <c r="G45" s="43">
        <f t="shared" si="2"/>
        <v>0</v>
      </c>
      <c r="H45" s="83" t="s">
        <v>65</v>
      </c>
      <c r="I45" s="81" t="s">
        <v>17</v>
      </c>
      <c r="J45" s="82">
        <v>33</v>
      </c>
      <c r="K45" s="86"/>
      <c r="L45" s="46">
        <f t="shared" si="3"/>
        <v>0</v>
      </c>
    </row>
    <row r="46" spans="1:12" ht="21" x14ac:dyDescent="0.35">
      <c r="A46" t="s">
        <v>56</v>
      </c>
      <c r="B46" s="30">
        <v>31</v>
      </c>
      <c r="C46" s="39" t="s">
        <v>66</v>
      </c>
      <c r="D46" s="81" t="s">
        <v>17</v>
      </c>
      <c r="E46" s="82">
        <v>140</v>
      </c>
      <c r="F46" s="47"/>
      <c r="G46" s="43">
        <f t="shared" si="2"/>
        <v>0</v>
      </c>
      <c r="H46" s="83" t="s">
        <v>67</v>
      </c>
      <c r="I46" s="81" t="s">
        <v>17</v>
      </c>
      <c r="J46" s="82">
        <v>70</v>
      </c>
      <c r="K46" s="55"/>
      <c r="L46" s="46">
        <f t="shared" si="3"/>
        <v>0</v>
      </c>
    </row>
    <row r="47" spans="1:12" ht="21.65" customHeight="1" x14ac:dyDescent="0.35">
      <c r="A47" t="s">
        <v>56</v>
      </c>
      <c r="B47" s="30">
        <v>32</v>
      </c>
      <c r="C47" s="39"/>
      <c r="D47" s="81"/>
      <c r="E47" s="82"/>
      <c r="F47" s="87"/>
      <c r="G47" s="43">
        <f t="shared" si="2"/>
        <v>0</v>
      </c>
      <c r="H47" s="83" t="s">
        <v>68</v>
      </c>
      <c r="I47" s="81" t="s">
        <v>17</v>
      </c>
      <c r="J47" s="82">
        <v>33</v>
      </c>
      <c r="K47" s="55"/>
      <c r="L47" s="46">
        <f t="shared" si="3"/>
        <v>0</v>
      </c>
    </row>
    <row r="48" spans="1:12" x14ac:dyDescent="0.35">
      <c r="A48" t="s">
        <v>56</v>
      </c>
      <c r="B48" s="30">
        <v>19</v>
      </c>
      <c r="C48" s="58" t="s">
        <v>69</v>
      </c>
      <c r="D48" s="59" t="s">
        <v>70</v>
      </c>
      <c r="E48" s="60">
        <v>1</v>
      </c>
      <c r="F48" s="61"/>
      <c r="G48" s="43">
        <f t="shared" si="2"/>
        <v>0</v>
      </c>
      <c r="H48" s="57"/>
      <c r="I48" s="30"/>
      <c r="J48" s="52"/>
      <c r="K48" s="55"/>
      <c r="L48" s="43"/>
    </row>
    <row r="49" spans="1:12" x14ac:dyDescent="0.35">
      <c r="A49" t="s">
        <v>56</v>
      </c>
      <c r="B49" s="30">
        <v>33</v>
      </c>
      <c r="C49" s="58" t="s">
        <v>45</v>
      </c>
      <c r="D49" s="59" t="s">
        <v>46</v>
      </c>
      <c r="E49" s="52">
        <v>1</v>
      </c>
      <c r="F49" s="53"/>
      <c r="G49" s="43">
        <f t="shared" si="2"/>
        <v>0</v>
      </c>
      <c r="H49" s="83"/>
      <c r="I49" s="81"/>
      <c r="J49" s="88"/>
      <c r="K49" s="55"/>
      <c r="L49" s="43"/>
    </row>
    <row r="50" spans="1:12" ht="21" x14ac:dyDescent="0.35">
      <c r="A50" t="s">
        <v>56</v>
      </c>
      <c r="B50" s="30">
        <v>34</v>
      </c>
      <c r="C50" s="39" t="s">
        <v>71</v>
      </c>
      <c r="D50" s="81" t="s">
        <v>17</v>
      </c>
      <c r="E50" s="82">
        <v>6</v>
      </c>
      <c r="F50" s="89"/>
      <c r="G50" s="43"/>
      <c r="H50" s="83" t="s">
        <v>72</v>
      </c>
      <c r="I50" s="81" t="s">
        <v>19</v>
      </c>
      <c r="J50" s="82">
        <v>1</v>
      </c>
      <c r="K50" s="55"/>
      <c r="L50" s="46">
        <f t="shared" si="3"/>
        <v>0</v>
      </c>
    </row>
    <row r="51" spans="1:12" x14ac:dyDescent="0.35">
      <c r="A51" t="s">
        <v>56</v>
      </c>
      <c r="B51" s="30">
        <v>35</v>
      </c>
      <c r="C51" s="39" t="s">
        <v>36</v>
      </c>
      <c r="D51" s="81" t="s">
        <v>37</v>
      </c>
      <c r="E51" s="84">
        <v>646</v>
      </c>
      <c r="F51" s="89"/>
      <c r="G51" s="43">
        <f t="shared" si="2"/>
        <v>0</v>
      </c>
      <c r="H51" s="83" t="s">
        <v>73</v>
      </c>
      <c r="I51" s="81" t="s">
        <v>37</v>
      </c>
      <c r="J51" s="84">
        <v>646</v>
      </c>
      <c r="K51" s="55"/>
      <c r="L51" s="46">
        <f t="shared" si="3"/>
        <v>0</v>
      </c>
    </row>
    <row r="52" spans="1:12" x14ac:dyDescent="0.35">
      <c r="A52" t="s">
        <v>56</v>
      </c>
      <c r="B52" s="30">
        <v>36</v>
      </c>
      <c r="C52" s="58" t="s">
        <v>40</v>
      </c>
      <c r="D52" s="59" t="s">
        <v>37</v>
      </c>
      <c r="E52" s="60">
        <v>646</v>
      </c>
      <c r="F52" s="61"/>
      <c r="G52" s="43">
        <f t="shared" si="2"/>
        <v>0</v>
      </c>
      <c r="H52" s="62" t="s">
        <v>42</v>
      </c>
      <c r="I52" s="59" t="s">
        <v>37</v>
      </c>
      <c r="J52" s="60">
        <v>646</v>
      </c>
      <c r="K52" s="63"/>
      <c r="L52" s="64">
        <f t="shared" si="3"/>
        <v>0</v>
      </c>
    </row>
    <row r="53" spans="1:12" ht="21" x14ac:dyDescent="0.35">
      <c r="A53" t="s">
        <v>56</v>
      </c>
      <c r="B53" s="30">
        <v>37</v>
      </c>
      <c r="C53" s="39" t="s">
        <v>74</v>
      </c>
      <c r="D53" s="81" t="s">
        <v>37</v>
      </c>
      <c r="E53" s="84">
        <v>100</v>
      </c>
      <c r="F53" s="89"/>
      <c r="G53" s="43">
        <f t="shared" si="2"/>
        <v>0</v>
      </c>
      <c r="H53" s="83" t="s">
        <v>75</v>
      </c>
      <c r="I53" s="81" t="s">
        <v>37</v>
      </c>
      <c r="J53" s="84">
        <v>100</v>
      </c>
      <c r="K53" s="55"/>
      <c r="L53" s="46">
        <f t="shared" si="3"/>
        <v>0</v>
      </c>
    </row>
    <row r="54" spans="1:12" ht="15" thickBot="1" x14ac:dyDescent="0.4">
      <c r="B54" s="90">
        <v>38</v>
      </c>
      <c r="C54" s="91" t="s">
        <v>54</v>
      </c>
      <c r="D54" s="92"/>
      <c r="E54" s="92"/>
      <c r="F54" s="93"/>
      <c r="G54" s="71">
        <f>SUM(G41:G53)</f>
        <v>0</v>
      </c>
      <c r="H54" s="72" t="s">
        <v>54</v>
      </c>
      <c r="I54" s="73"/>
      <c r="J54" s="74"/>
      <c r="K54" s="75"/>
      <c r="L54" s="71">
        <f>SUM(L41:L53)</f>
        <v>0</v>
      </c>
    </row>
    <row r="55" spans="1:12" ht="15" thickBot="1" x14ac:dyDescent="0.4">
      <c r="B55" s="94"/>
      <c r="C55" s="95" t="s">
        <v>76</v>
      </c>
      <c r="D55" s="96"/>
      <c r="E55" s="96"/>
      <c r="F55" s="96"/>
      <c r="G55" s="97">
        <f>G54+G39</f>
        <v>0</v>
      </c>
      <c r="H55" s="98" t="s">
        <v>76</v>
      </c>
      <c r="I55" s="99"/>
      <c r="J55" s="100"/>
      <c r="K55" s="101"/>
      <c r="L55" s="97">
        <f>L54+L39</f>
        <v>0</v>
      </c>
    </row>
    <row r="56" spans="1:12" ht="15" thickBot="1" x14ac:dyDescent="0.4">
      <c r="B56" s="94"/>
      <c r="C56" s="95" t="s">
        <v>77</v>
      </c>
      <c r="D56" s="102"/>
      <c r="E56" s="102"/>
      <c r="F56" s="102"/>
      <c r="G56" s="102"/>
      <c r="H56" s="102"/>
      <c r="I56" s="102"/>
      <c r="J56" s="102"/>
      <c r="K56" s="103"/>
      <c r="L56" s="97">
        <f>G55+L55</f>
        <v>0</v>
      </c>
    </row>
    <row r="57" spans="1:12" ht="15" thickBot="1" x14ac:dyDescent="0.4">
      <c r="B57" s="104">
        <v>1</v>
      </c>
      <c r="C57" s="105" t="s">
        <v>78</v>
      </c>
      <c r="D57" s="106"/>
      <c r="E57" s="106"/>
      <c r="F57" s="106"/>
      <c r="G57" s="106"/>
      <c r="H57" s="107"/>
      <c r="I57" s="108" t="s">
        <v>79</v>
      </c>
      <c r="J57" s="109">
        <v>10</v>
      </c>
      <c r="K57" s="110"/>
      <c r="L57" s="111">
        <v>0</v>
      </c>
    </row>
    <row r="58" spans="1:12" ht="15" thickBot="1" x14ac:dyDescent="0.4">
      <c r="B58" s="94">
        <v>2</v>
      </c>
      <c r="C58" s="112" t="s">
        <v>80</v>
      </c>
      <c r="D58" s="113"/>
      <c r="E58" s="114"/>
      <c r="F58" s="114"/>
      <c r="G58" s="114"/>
      <c r="H58" s="115"/>
      <c r="I58" s="108" t="s">
        <v>81</v>
      </c>
      <c r="J58" s="109">
        <v>0</v>
      </c>
      <c r="K58" s="110"/>
      <c r="L58" s="111">
        <f>J58*K58</f>
        <v>0</v>
      </c>
    </row>
    <row r="59" spans="1:12" ht="15" thickBot="1" x14ac:dyDescent="0.4">
      <c r="B59" s="94">
        <v>3</v>
      </c>
      <c r="C59" s="105" t="s">
        <v>82</v>
      </c>
      <c r="D59" s="106"/>
      <c r="E59" s="106"/>
      <c r="F59" s="106"/>
      <c r="G59" s="106"/>
      <c r="H59" s="107"/>
      <c r="I59" s="108" t="s">
        <v>79</v>
      </c>
      <c r="J59" s="109">
        <v>0</v>
      </c>
      <c r="K59" s="110"/>
      <c r="L59" s="111">
        <v>0</v>
      </c>
    </row>
    <row r="60" spans="1:12" ht="15" thickBot="1" x14ac:dyDescent="0.4">
      <c r="B60" s="94"/>
      <c r="C60" s="95" t="s">
        <v>83</v>
      </c>
      <c r="D60" s="96"/>
      <c r="E60" s="96"/>
      <c r="F60" s="96"/>
      <c r="G60" s="96"/>
      <c r="H60" s="96"/>
      <c r="I60" s="96"/>
      <c r="J60" s="96"/>
      <c r="K60" s="116"/>
      <c r="L60" s="97">
        <f>SUM(L57:L59)</f>
        <v>0</v>
      </c>
    </row>
    <row r="61" spans="1:12" ht="15" thickBot="1" x14ac:dyDescent="0.4">
      <c r="B61" s="94"/>
      <c r="C61" s="95" t="s">
        <v>84</v>
      </c>
      <c r="D61" s="102"/>
      <c r="E61" s="102"/>
      <c r="F61" s="102"/>
      <c r="G61" s="102"/>
      <c r="H61" s="102"/>
      <c r="I61" s="102"/>
      <c r="J61" s="102"/>
      <c r="K61" s="103"/>
      <c r="L61" s="97">
        <f>L56-L62</f>
        <v>0</v>
      </c>
    </row>
    <row r="62" spans="1:12" ht="15" thickBot="1" x14ac:dyDescent="0.4">
      <c r="B62" s="104"/>
      <c r="C62" s="117" t="s">
        <v>85</v>
      </c>
      <c r="D62" s="96"/>
      <c r="E62" s="96"/>
      <c r="F62" s="96"/>
      <c r="G62" s="96"/>
      <c r="H62" s="96"/>
      <c r="I62" s="96"/>
      <c r="J62" s="96"/>
      <c r="K62" s="116"/>
      <c r="L62" s="97">
        <v>0</v>
      </c>
    </row>
    <row r="63" spans="1:12" ht="15" thickBot="1" x14ac:dyDescent="0.4">
      <c r="B63" s="94"/>
      <c r="C63" s="95" t="s">
        <v>86</v>
      </c>
      <c r="D63" s="102"/>
      <c r="E63" s="102"/>
      <c r="F63" s="102"/>
      <c r="G63" s="102"/>
      <c r="H63" s="102"/>
      <c r="I63" s="102"/>
      <c r="J63" s="102"/>
      <c r="K63" s="103"/>
      <c r="L63" s="97">
        <f>SUM(L61:L62)</f>
        <v>0</v>
      </c>
    </row>
    <row r="64" spans="1:12" ht="14.4" customHeight="1" thickBot="1" x14ac:dyDescent="0.4">
      <c r="B64" s="118"/>
      <c r="C64" s="119"/>
      <c r="D64" s="120"/>
      <c r="E64" s="121"/>
      <c r="F64" s="121"/>
      <c r="G64" s="122"/>
      <c r="H64" s="123"/>
      <c r="I64" s="124"/>
      <c r="J64" s="122"/>
      <c r="K64" s="125"/>
      <c r="L64" s="122"/>
    </row>
    <row r="65" spans="2:12" ht="22.25" customHeight="1" thickBot="1" x14ac:dyDescent="0.4">
      <c r="B65" s="118"/>
      <c r="C65" s="126" t="s">
        <v>87</v>
      </c>
      <c r="D65" s="96"/>
      <c r="E65" s="96"/>
      <c r="F65" s="96"/>
      <c r="G65" s="127"/>
      <c r="H65" s="128">
        <f>SUM(L63)</f>
        <v>0</v>
      </c>
      <c r="I65" s="129"/>
      <c r="J65" s="130"/>
      <c r="K65" s="129"/>
      <c r="L65" s="130"/>
    </row>
    <row r="66" spans="2:12" x14ac:dyDescent="0.35">
      <c r="B66" s="8"/>
      <c r="C66" s="131"/>
      <c r="D66" s="132"/>
      <c r="E66" s="13"/>
      <c r="F66" s="13"/>
      <c r="G66" s="13"/>
      <c r="H66" s="133"/>
      <c r="I66" s="134"/>
      <c r="J66" s="135"/>
      <c r="K66" s="134"/>
      <c r="L66" s="135"/>
    </row>
    <row r="67" spans="2:12" x14ac:dyDescent="0.35">
      <c r="B67" s="8"/>
      <c r="C67" s="131"/>
      <c r="D67" s="132"/>
      <c r="E67" s="13"/>
      <c r="F67" s="13"/>
      <c r="G67" s="13"/>
      <c r="H67" s="133"/>
      <c r="I67" s="134"/>
      <c r="J67" s="135"/>
      <c r="K67" s="134"/>
      <c r="L67" s="135"/>
    </row>
    <row r="68" spans="2:12" x14ac:dyDescent="0.35">
      <c r="B68" s="8"/>
      <c r="C68" s="136" t="s">
        <v>88</v>
      </c>
      <c r="D68" s="56"/>
      <c r="E68" s="5"/>
      <c r="F68" s="5"/>
      <c r="G68" s="5"/>
      <c r="H68" s="137"/>
      <c r="I68" s="129"/>
      <c r="J68" s="130"/>
      <c r="K68" s="129"/>
      <c r="L68" s="130"/>
    </row>
    <row r="69" spans="2:12" x14ac:dyDescent="0.35">
      <c r="B69" s="8"/>
      <c r="C69" s="138" t="s">
        <v>89</v>
      </c>
      <c r="D69" s="139"/>
      <c r="E69" s="139"/>
      <c r="F69" s="139"/>
      <c r="G69" s="139"/>
      <c r="H69" s="139"/>
      <c r="I69" s="139"/>
      <c r="J69" s="139"/>
      <c r="K69" s="139"/>
      <c r="L69" s="139"/>
    </row>
    <row r="70" spans="2:12" x14ac:dyDescent="0.35">
      <c r="B70" s="8"/>
      <c r="C70" s="138" t="s">
        <v>90</v>
      </c>
      <c r="D70" s="139"/>
      <c r="E70" s="139"/>
      <c r="F70" s="139"/>
      <c r="G70" s="139"/>
      <c r="H70" s="139"/>
      <c r="I70" s="139"/>
      <c r="J70" s="139"/>
      <c r="K70" s="139"/>
      <c r="L70" s="139"/>
    </row>
    <row r="71" spans="2:12" x14ac:dyDescent="0.35">
      <c r="B71" s="8"/>
      <c r="C71" s="136"/>
      <c r="D71" s="140"/>
      <c r="E71" s="140"/>
      <c r="F71" s="140"/>
      <c r="G71" s="141"/>
      <c r="H71" s="142"/>
      <c r="I71" s="143"/>
      <c r="J71" s="144"/>
      <c r="K71" s="143"/>
      <c r="L71" s="145"/>
    </row>
    <row r="72" spans="2:12" x14ac:dyDescent="0.35">
      <c r="B72" s="8"/>
      <c r="C72" s="146" t="s">
        <v>91</v>
      </c>
      <c r="D72" s="147"/>
      <c r="E72" s="147"/>
      <c r="F72" s="147"/>
      <c r="G72" s="148"/>
      <c r="H72" s="146" t="s">
        <v>92</v>
      </c>
      <c r="I72" s="149"/>
      <c r="J72" s="150"/>
      <c r="K72" s="149"/>
      <c r="L72" s="151"/>
    </row>
    <row r="73" spans="2:12" x14ac:dyDescent="0.35">
      <c r="B73" s="8"/>
      <c r="C73" s="146" t="s">
        <v>93</v>
      </c>
      <c r="D73" s="152"/>
      <c r="E73" s="153"/>
      <c r="F73" s="153"/>
      <c r="G73" s="154"/>
      <c r="H73" s="146" t="s">
        <v>94</v>
      </c>
      <c r="I73" s="149"/>
      <c r="J73" s="150"/>
      <c r="K73" s="149"/>
      <c r="L73" s="150"/>
    </row>
    <row r="74" spans="2:12" x14ac:dyDescent="0.35">
      <c r="B74" s="8"/>
      <c r="C74" s="155" t="s">
        <v>95</v>
      </c>
      <c r="D74" s="152"/>
      <c r="E74" s="153"/>
      <c r="F74" s="153"/>
      <c r="G74" s="154"/>
      <c r="H74" s="155" t="s">
        <v>96</v>
      </c>
      <c r="I74" s="149"/>
      <c r="J74" s="150"/>
      <c r="K74" s="149"/>
      <c r="L74" s="150"/>
    </row>
    <row r="75" spans="2:12" x14ac:dyDescent="0.35">
      <c r="B75" s="8"/>
      <c r="C75" s="156" t="s">
        <v>97</v>
      </c>
      <c r="D75" s="157"/>
      <c r="E75" s="158"/>
      <c r="F75" s="158"/>
      <c r="G75" s="159"/>
      <c r="H75" s="160" t="s">
        <v>98</v>
      </c>
      <c r="I75" s="149"/>
      <c r="J75" s="149"/>
      <c r="K75" s="149"/>
      <c r="L75" s="149"/>
    </row>
    <row r="76" spans="2:12" x14ac:dyDescent="0.35">
      <c r="B76" s="8"/>
      <c r="C76" s="161"/>
      <c r="D76" s="162"/>
      <c r="E76" s="163"/>
      <c r="F76" s="163"/>
      <c r="G76" s="159"/>
      <c r="H76" s="161"/>
      <c r="I76" s="149"/>
      <c r="J76" s="149"/>
      <c r="K76" s="149"/>
      <c r="L76" s="149"/>
    </row>
  </sheetData>
  <mergeCells count="18">
    <mergeCell ref="C62:K62"/>
    <mergeCell ref="C63:K63"/>
    <mergeCell ref="C65:G65"/>
    <mergeCell ref="C69:L69"/>
    <mergeCell ref="C70:L70"/>
    <mergeCell ref="D71:F71"/>
    <mergeCell ref="C55:F55"/>
    <mergeCell ref="C56:K56"/>
    <mergeCell ref="C57:H57"/>
    <mergeCell ref="C59:H59"/>
    <mergeCell ref="C60:K60"/>
    <mergeCell ref="C61:K61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2026-07-02T10:52:58Z</dcterms:modified>
</cp:coreProperties>
</file>