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Vika\Desktop\ТЕНДЕРИ\МЕРЕЖІ\К2\"/>
    </mc:Choice>
  </mc:AlternateContent>
  <xr:revisionPtr revIDLastSave="0" documentId="8_{B8B78768-2CF7-4EEA-936A-695CD416369A}" xr6:coauthVersionLast="47" xr6:coauthVersionMax="47" xr10:uidLastSave="{00000000-0000-0000-0000-000000000000}"/>
  <bookViews>
    <workbookView xWindow="-110" yWindow="-110" windowWidth="19420" windowHeight="11500" xr2:uid="{89AA0C9D-4951-4C72-803B-5A517B2690F9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27" i="1" l="1"/>
  <c r="G27" i="1" s="1"/>
  <c r="L25" i="1"/>
  <c r="E25" i="1"/>
  <c r="E26" i="1" s="1"/>
  <c r="G26" i="1" s="1"/>
  <c r="G24" i="1"/>
  <c r="L23" i="1"/>
  <c r="J23" i="1"/>
  <c r="G23" i="1"/>
  <c r="L22" i="1"/>
  <c r="G22" i="1"/>
  <c r="L21" i="1"/>
  <c r="G21" i="1"/>
  <c r="L20" i="1"/>
  <c r="G20" i="1"/>
  <c r="L19" i="1"/>
  <c r="G19" i="1"/>
  <c r="L18" i="1"/>
  <c r="G18" i="1"/>
  <c r="L17" i="1"/>
  <c r="G17" i="1"/>
  <c r="L16" i="1"/>
  <c r="G16" i="1"/>
  <c r="L15" i="1"/>
  <c r="G15" i="1"/>
  <c r="L14" i="1"/>
  <c r="G14" i="1"/>
  <c r="L13" i="1"/>
  <c r="G13" i="1"/>
  <c r="L12" i="1"/>
  <c r="G12" i="1"/>
  <c r="L11" i="1"/>
  <c r="G11" i="1"/>
  <c r="L10" i="1"/>
  <c r="G10" i="1"/>
  <c r="L9" i="1"/>
  <c r="G9" i="1"/>
  <c r="L8" i="1"/>
  <c r="G8" i="1"/>
  <c r="L7" i="1"/>
  <c r="L28" i="1" s="1"/>
  <c r="G7" i="1"/>
  <c r="L5" i="1"/>
  <c r="G5" i="1"/>
  <c r="G25" i="1" l="1"/>
  <c r="G28" i="1" s="1"/>
</calcChain>
</file>

<file path=xl/sharedStrings.xml><?xml version="1.0" encoding="utf-8"?>
<sst xmlns="http://schemas.openxmlformats.org/spreadsheetml/2006/main" count="106" uniqueCount="46">
  <si>
    <t>Готель . К2</t>
  </si>
  <si>
    <t>Стаття бюджету</t>
  </si>
  <si>
    <t>№</t>
  </si>
  <si>
    <t>Найменування робіт і витрат.</t>
  </si>
  <si>
    <t>Од. вим.</t>
  </si>
  <si>
    <t>Кількість.</t>
  </si>
  <si>
    <t>Варт. од. грн.</t>
  </si>
  <si>
    <t>Варт. всьго  грн.</t>
  </si>
  <si>
    <t>Найменування матеріалів.</t>
  </si>
  <si>
    <t>Р.4.2.2.5</t>
  </si>
  <si>
    <t>м</t>
  </si>
  <si>
    <t>компл.</t>
  </si>
  <si>
    <t>шт</t>
  </si>
  <si>
    <t>К2. -0,0000</t>
  </si>
  <si>
    <t>Влаштування трубопроводу</t>
  </si>
  <si>
    <t>Труба ПВХ SN8 Д=160мм2</t>
  </si>
  <si>
    <t>Каналізаційні колодязі</t>
  </si>
  <si>
    <t>ПП 10</t>
  </si>
  <si>
    <t>КС 10-6</t>
  </si>
  <si>
    <t>КС 10-9</t>
  </si>
  <si>
    <t>ПН 10</t>
  </si>
  <si>
    <t>КО 6</t>
  </si>
  <si>
    <t>Люк з решіткою</t>
  </si>
  <si>
    <t>Колодязь пластиковий з решіткою</t>
  </si>
  <si>
    <t>Колодязь пластиковий ревізійний</t>
  </si>
  <si>
    <t>Доборний елемент на колодязь</t>
  </si>
  <si>
    <t>кг</t>
  </si>
  <si>
    <t>Гідроізоляція обмазувальна</t>
  </si>
  <si>
    <t>посл.</t>
  </si>
  <si>
    <t>Перевантаження і доставка залізобетону до обєкту з нижньої локації.</t>
  </si>
  <si>
    <t>люд/дн</t>
  </si>
  <si>
    <t>Переміщення залізобетоних віробів по территорії об'єкту до місця монтажу.</t>
  </si>
  <si>
    <t>т</t>
  </si>
  <si>
    <t>Цемент</t>
  </si>
  <si>
    <t>Пісок</t>
  </si>
  <si>
    <t>Витратні матеріали, кріплення</t>
  </si>
  <si>
    <t>маш</t>
  </si>
  <si>
    <t>Доставкаматеріалів</t>
  </si>
  <si>
    <t>Розробка грунту під колодязі</t>
  </si>
  <si>
    <t>м3</t>
  </si>
  <si>
    <t>ЩПС</t>
  </si>
  <si>
    <t>Вивезення грунту</t>
  </si>
  <si>
    <t>Розробка грунту під трубопроводи</t>
  </si>
  <si>
    <t>Зворотня засипка з пошаровим ущільненням існуючим грунтом</t>
  </si>
  <si>
    <t>Зворотня засипка піском з пошаровим ущільненням  та улаштуванням основи</t>
  </si>
  <si>
    <t>Разом по розділу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</si>
</sst>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6" x14ac:knownFonts="1">
    <font>
      <sz val="11"/>
      <color theme="1"/>
      <name val="Aptos Narrow"/>
      <family val="2"/>
      <charset val="204"/>
      <scheme val="minor"/>
    </font>
    <font>
      <sz val="11"/>
      <color theme="1"/>
      <name val="Aptos Narrow"/>
      <family val="2"/>
      <charset val="204"/>
      <scheme val="minor"/>
    </font>
    <font>
      <b/>
      <sz val="11"/>
      <color theme="1"/>
      <name val="Aptos Narrow"/>
      <family val="2"/>
      <charset val="204"/>
      <scheme val="minor"/>
    </font>
    <font>
      <b/>
      <sz val="12"/>
      <color theme="1"/>
      <name val="Aptos Narrow"/>
      <family val="2"/>
      <charset val="204"/>
      <scheme val="minor"/>
    </font>
    <font>
      <b/>
      <sz val="9"/>
      <name val="Aptos Narrow"/>
      <family val="2"/>
      <charset val="204"/>
      <scheme val="minor"/>
    </font>
    <font>
      <b/>
      <sz val="9"/>
      <name val="Arial"/>
      <family val="2"/>
      <charset val="204"/>
    </font>
    <font>
      <b/>
      <sz val="12"/>
      <name val="Aptos Narrow"/>
      <family val="2"/>
      <charset val="204"/>
      <scheme val="minor"/>
    </font>
    <font>
      <sz val="12"/>
      <name val="Aptos Narrow"/>
      <family val="2"/>
      <charset val="204"/>
      <scheme val="minor"/>
    </font>
    <font>
      <sz val="12"/>
      <name val="Calibri"/>
      <family val="2"/>
    </font>
    <font>
      <sz val="11"/>
      <color theme="1"/>
      <name val="Aptos Narrow"/>
      <family val="2"/>
      <charset val="1"/>
      <scheme val="minor"/>
    </font>
    <font>
      <sz val="12"/>
      <color theme="1"/>
      <name val="Aptos Narrow"/>
      <family val="2"/>
      <charset val="204"/>
      <scheme val="minor"/>
    </font>
    <font>
      <sz val="12"/>
      <name val="Aptos Narrow"/>
      <family val="2"/>
      <scheme val="minor"/>
    </font>
    <font>
      <b/>
      <sz val="12"/>
      <color theme="1"/>
      <name val="Times New Roman"/>
      <family val="1"/>
      <charset val="204"/>
    </font>
    <font>
      <sz val="8"/>
      <name val="Arial"/>
      <family val="2"/>
      <charset val="204"/>
    </font>
    <font>
      <b/>
      <sz val="8"/>
      <color indexed="8"/>
      <name val="Arial"/>
      <family val="2"/>
      <charset val="204"/>
    </font>
    <font>
      <b/>
      <sz val="8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9" fillId="0" borderId="0"/>
  </cellStyleXfs>
  <cellXfs count="40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0" fontId="0" fillId="2" borderId="3" xfId="0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left" vertical="center" wrapText="1"/>
    </xf>
    <xf numFmtId="0" fontId="5" fillId="3" borderId="6" xfId="0" applyFont="1" applyFill="1" applyBorder="1" applyAlignment="1">
      <alignment horizontal="center" vertical="center" wrapText="1"/>
    </xf>
    <xf numFmtId="2" fontId="5" fillId="3" borderId="6" xfId="0" applyNumberFormat="1" applyFont="1" applyFill="1" applyBorder="1" applyAlignment="1">
      <alignment horizontal="center" vertical="center" wrapText="1"/>
    </xf>
    <xf numFmtId="4" fontId="5" fillId="3" borderId="6" xfId="0" applyNumberFormat="1" applyFont="1" applyFill="1" applyBorder="1" applyAlignment="1">
      <alignment horizontal="center" vertical="center" wrapText="1"/>
    </xf>
    <xf numFmtId="4" fontId="5" fillId="3" borderId="7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/>
    <xf numFmtId="0" fontId="7" fillId="0" borderId="8" xfId="0" applyFont="1" applyBorder="1" applyAlignment="1">
      <alignment horizontal="center" vertical="center"/>
    </xf>
    <xf numFmtId="2" fontId="0" fillId="0" borderId="8" xfId="0" applyNumberFormat="1" applyBorder="1" applyAlignment="1">
      <alignment vertical="center"/>
    </xf>
    <xf numFmtId="0" fontId="2" fillId="5" borderId="8" xfId="0" applyFont="1" applyFill="1" applyBorder="1" applyAlignment="1">
      <alignment horizontal="left"/>
    </xf>
    <xf numFmtId="4" fontId="7" fillId="0" borderId="8" xfId="0" applyNumberFormat="1" applyFont="1" applyBorder="1" applyAlignment="1">
      <alignment horizontal="center" vertical="center"/>
    </xf>
    <xf numFmtId="2" fontId="8" fillId="0" borderId="8" xfId="0" applyNumberFormat="1" applyFont="1" applyBorder="1" applyAlignment="1">
      <alignment horizontal="center" vertical="center" wrapText="1"/>
    </xf>
    <xf numFmtId="0" fontId="10" fillId="0" borderId="8" xfId="2" applyFont="1" applyBorder="1" applyAlignment="1">
      <alignment horizontal="right" wrapText="1"/>
    </xf>
    <xf numFmtId="4" fontId="10" fillId="0" borderId="8" xfId="0" applyNumberFormat="1" applyFont="1" applyBorder="1" applyAlignment="1">
      <alignment horizontal="center" vertical="center"/>
    </xf>
    <xf numFmtId="49" fontId="6" fillId="4" borderId="8" xfId="0" applyNumberFormat="1" applyFont="1" applyFill="1" applyBorder="1" applyAlignment="1">
      <alignment horizontal="left" wrapText="1"/>
    </xf>
    <xf numFmtId="2" fontId="7" fillId="0" borderId="8" xfId="1" applyNumberFormat="1" applyFont="1" applyFill="1" applyBorder="1" applyAlignment="1">
      <alignment horizontal="center" vertical="center" wrapText="1"/>
    </xf>
    <xf numFmtId="4" fontId="11" fillId="0" borderId="8" xfId="0" applyNumberFormat="1" applyFont="1" applyBorder="1" applyAlignment="1">
      <alignment horizontal="center" vertical="center"/>
    </xf>
    <xf numFmtId="0" fontId="12" fillId="0" borderId="8" xfId="0" applyFont="1" applyBorder="1" applyAlignment="1">
      <alignment horizontal="center"/>
    </xf>
    <xf numFmtId="0" fontId="3" fillId="0" borderId="8" xfId="2" applyFont="1" applyBorder="1" applyAlignment="1">
      <alignment horizontal="left" vertical="center" wrapText="1"/>
    </xf>
    <xf numFmtId="2" fontId="6" fillId="0" borderId="8" xfId="1" applyNumberFormat="1" applyFont="1" applyFill="1" applyBorder="1" applyAlignment="1">
      <alignment horizontal="center" vertical="center" wrapText="1"/>
    </xf>
    <xf numFmtId="0" fontId="10" fillId="0" borderId="8" xfId="2" applyFont="1" applyBorder="1" applyAlignment="1">
      <alignment horizontal="left" vertical="center" wrapText="1"/>
    </xf>
    <xf numFmtId="4" fontId="6" fillId="0" borderId="8" xfId="0" applyNumberFormat="1" applyFont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vertical="center" wrapText="1"/>
    </xf>
    <xf numFmtId="0" fontId="13" fillId="2" borderId="8" xfId="0" applyFont="1" applyFill="1" applyBorder="1" applyAlignment="1">
      <alignment vertical="center" wrapText="1"/>
    </xf>
    <xf numFmtId="4" fontId="15" fillId="2" borderId="8" xfId="0" applyNumberFormat="1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left" vertical="center"/>
    </xf>
    <xf numFmtId="0" fontId="13" fillId="2" borderId="8" xfId="0" applyFont="1" applyFill="1" applyBorder="1" applyAlignment="1">
      <alignment horizontal="center" vertical="center" wrapText="1"/>
    </xf>
    <xf numFmtId="4" fontId="13" fillId="2" borderId="8" xfId="0" applyNumberFormat="1" applyFont="1" applyFill="1" applyBorder="1" applyAlignment="1">
      <alignment horizontal="center" vertical="center" wrapText="1"/>
    </xf>
    <xf numFmtId="2" fontId="13" fillId="2" borderId="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left" vertical="center" wrapText="1"/>
    </xf>
    <xf numFmtId="2" fontId="0" fillId="0" borderId="0" xfId="0" applyNumberFormat="1" applyAlignment="1">
      <alignment wrapText="1"/>
    </xf>
  </cellXfs>
  <cellStyles count="3">
    <cellStyle name="Звичайний" xfId="0" builtinId="0"/>
    <cellStyle name="Обычный 4" xfId="2" xr:uid="{3A4DE94D-DAE5-42A6-A1D5-F4159AB3BEA4}"/>
    <cellStyle name="Фінансови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48A008-9820-45E4-885F-E2575FE70ED3}">
  <dimension ref="A2:L28"/>
  <sheetViews>
    <sheetView tabSelected="1" zoomScale="55" zoomScaleNormal="55" workbookViewId="0">
      <selection activeCell="P15" sqref="P15"/>
    </sheetView>
  </sheetViews>
  <sheetFormatPr defaultRowHeight="14.5" x14ac:dyDescent="0.35"/>
  <cols>
    <col min="1" max="1" width="8.7265625" style="37"/>
    <col min="2" max="2" width="7.36328125" style="37" customWidth="1"/>
    <col min="3" max="3" width="33.36328125" style="38" customWidth="1"/>
    <col min="4" max="4" width="8" style="39" bestFit="1" customWidth="1"/>
    <col min="5" max="5" width="8.90625" style="39" bestFit="1" customWidth="1"/>
    <col min="6" max="6" width="12.08984375" style="39" bestFit="1" customWidth="1"/>
    <col min="7" max="7" width="14.81640625" style="39" bestFit="1" customWidth="1"/>
    <col min="8" max="8" width="26" style="39" bestFit="1" customWidth="1"/>
    <col min="9" max="9" width="8" style="39" bestFit="1" customWidth="1"/>
    <col min="10" max="10" width="8.90625" bestFit="1" customWidth="1"/>
    <col min="11" max="11" width="9.453125" customWidth="1"/>
    <col min="12" max="12" width="8.90625" bestFit="1" customWidth="1"/>
  </cols>
  <sheetData>
    <row r="2" spans="1:12" ht="16.5" thickBot="1" x14ac:dyDescent="0.45">
      <c r="A2" s="1" t="s">
        <v>0</v>
      </c>
      <c r="B2" s="2"/>
      <c r="C2" s="3"/>
      <c r="D2" s="2"/>
      <c r="E2" s="2"/>
      <c r="F2" s="2"/>
      <c r="G2" s="2"/>
      <c r="H2" s="2"/>
      <c r="I2" s="2"/>
    </row>
    <row r="3" spans="1:12" ht="34.5" x14ac:dyDescent="0.35">
      <c r="A3" s="4" t="s">
        <v>1</v>
      </c>
      <c r="B3" s="5" t="s">
        <v>2</v>
      </c>
      <c r="C3" s="6" t="s">
        <v>3</v>
      </c>
      <c r="D3" s="7" t="s">
        <v>4</v>
      </c>
      <c r="E3" s="8" t="s">
        <v>5</v>
      </c>
      <c r="F3" s="8" t="s">
        <v>6</v>
      </c>
      <c r="G3" s="9" t="s">
        <v>7</v>
      </c>
      <c r="H3" s="7" t="s">
        <v>8</v>
      </c>
      <c r="I3" s="7" t="s">
        <v>4</v>
      </c>
      <c r="J3" s="8" t="s">
        <v>5</v>
      </c>
      <c r="K3" s="8" t="s">
        <v>6</v>
      </c>
      <c r="L3" s="10" t="s">
        <v>7</v>
      </c>
    </row>
    <row r="4" spans="1:12" ht="16" x14ac:dyDescent="0.35">
      <c r="A4" s="11" t="s">
        <v>9</v>
      </c>
      <c r="B4" s="16" t="s">
        <v>13</v>
      </c>
      <c r="C4" s="12"/>
      <c r="D4" s="11"/>
      <c r="E4" s="11"/>
      <c r="F4" s="11"/>
      <c r="G4" s="11"/>
      <c r="H4" s="11"/>
      <c r="I4" s="11"/>
      <c r="J4" s="13"/>
      <c r="K4" s="13"/>
      <c r="L4" s="13"/>
    </row>
    <row r="5" spans="1:12" ht="16" x14ac:dyDescent="0.4">
      <c r="A5" s="11" t="s">
        <v>9</v>
      </c>
      <c r="B5" s="11"/>
      <c r="C5" s="12" t="s">
        <v>14</v>
      </c>
      <c r="D5" s="17">
        <v>200</v>
      </c>
      <c r="E5" s="18">
        <v>320</v>
      </c>
      <c r="F5" s="18"/>
      <c r="G5" s="15">
        <f>F5*E5</f>
        <v>0</v>
      </c>
      <c r="H5" s="19" t="s">
        <v>15</v>
      </c>
      <c r="I5" s="14" t="s">
        <v>10</v>
      </c>
      <c r="J5" s="17">
        <v>200</v>
      </c>
      <c r="K5" s="20"/>
      <c r="L5" s="15">
        <f>K5*J5</f>
        <v>0</v>
      </c>
    </row>
    <row r="6" spans="1:12" ht="80" x14ac:dyDescent="0.4">
      <c r="A6" s="11" t="s">
        <v>9</v>
      </c>
      <c r="B6" s="21" t="s">
        <v>16</v>
      </c>
      <c r="C6" s="12"/>
      <c r="D6" s="11"/>
      <c r="E6" s="11"/>
      <c r="F6" s="11"/>
      <c r="G6" s="11"/>
      <c r="H6" s="11"/>
      <c r="I6" s="11"/>
      <c r="J6" s="13"/>
      <c r="K6" s="13"/>
      <c r="L6" s="13"/>
    </row>
    <row r="7" spans="1:12" ht="16" x14ac:dyDescent="0.4">
      <c r="A7" s="11" t="s">
        <v>9</v>
      </c>
      <c r="B7" s="11"/>
      <c r="C7" s="12"/>
      <c r="D7" s="14" t="s">
        <v>12</v>
      </c>
      <c r="E7" s="17">
        <v>1</v>
      </c>
      <c r="F7" s="18"/>
      <c r="G7" s="15">
        <f t="shared" ref="G7:G27" si="0">F7*E7</f>
        <v>0</v>
      </c>
      <c r="H7" s="19" t="s">
        <v>17</v>
      </c>
      <c r="I7" s="14" t="s">
        <v>12</v>
      </c>
      <c r="J7" s="17">
        <v>1</v>
      </c>
      <c r="K7" s="22"/>
      <c r="L7" s="15">
        <f t="shared" ref="L7:L25" si="1">K7*J7</f>
        <v>0</v>
      </c>
    </row>
    <row r="8" spans="1:12" ht="16" x14ac:dyDescent="0.4">
      <c r="A8" s="11" t="s">
        <v>9</v>
      </c>
      <c r="B8" s="11"/>
      <c r="C8" s="12"/>
      <c r="D8" s="14" t="s">
        <v>12</v>
      </c>
      <c r="E8" s="17">
        <v>1</v>
      </c>
      <c r="F8" s="18"/>
      <c r="G8" s="15">
        <f t="shared" si="0"/>
        <v>0</v>
      </c>
      <c r="H8" s="19" t="s">
        <v>18</v>
      </c>
      <c r="I8" s="14" t="s">
        <v>12</v>
      </c>
      <c r="J8" s="17">
        <v>1</v>
      </c>
      <c r="K8" s="22"/>
      <c r="L8" s="15">
        <f t="shared" si="1"/>
        <v>0</v>
      </c>
    </row>
    <row r="9" spans="1:12" ht="16" x14ac:dyDescent="0.4">
      <c r="A9" s="11" t="s">
        <v>9</v>
      </c>
      <c r="B9" s="11"/>
      <c r="C9" s="12"/>
      <c r="D9" s="14" t="s">
        <v>12</v>
      </c>
      <c r="E9" s="17">
        <v>1</v>
      </c>
      <c r="F9" s="18"/>
      <c r="G9" s="15">
        <f t="shared" si="0"/>
        <v>0</v>
      </c>
      <c r="H9" s="19" t="s">
        <v>19</v>
      </c>
      <c r="I9" s="14" t="s">
        <v>12</v>
      </c>
      <c r="J9" s="17">
        <v>1</v>
      </c>
      <c r="K9" s="22"/>
      <c r="L9" s="15">
        <f t="shared" si="1"/>
        <v>0</v>
      </c>
    </row>
    <row r="10" spans="1:12" ht="16" x14ac:dyDescent="0.4">
      <c r="A10" s="11" t="s">
        <v>9</v>
      </c>
      <c r="B10" s="11"/>
      <c r="C10" s="12"/>
      <c r="D10" s="14" t="s">
        <v>12</v>
      </c>
      <c r="E10" s="17">
        <v>1</v>
      </c>
      <c r="F10" s="18"/>
      <c r="G10" s="15">
        <f t="shared" si="0"/>
        <v>0</v>
      </c>
      <c r="H10" s="19" t="s">
        <v>20</v>
      </c>
      <c r="I10" s="14" t="s">
        <v>12</v>
      </c>
      <c r="J10" s="17">
        <v>1</v>
      </c>
      <c r="K10" s="22"/>
      <c r="L10" s="15">
        <f t="shared" si="1"/>
        <v>0</v>
      </c>
    </row>
    <row r="11" spans="1:12" ht="16" x14ac:dyDescent="0.4">
      <c r="A11" s="11" t="s">
        <v>9</v>
      </c>
      <c r="B11" s="11"/>
      <c r="C11" s="12"/>
      <c r="D11" s="14" t="s">
        <v>12</v>
      </c>
      <c r="E11" s="17">
        <v>2</v>
      </c>
      <c r="F11" s="18"/>
      <c r="G11" s="15">
        <f t="shared" si="0"/>
        <v>0</v>
      </c>
      <c r="H11" s="19" t="s">
        <v>21</v>
      </c>
      <c r="I11" s="14" t="s">
        <v>12</v>
      </c>
      <c r="J11" s="17">
        <v>2</v>
      </c>
      <c r="K11" s="22"/>
      <c r="L11" s="15">
        <f t="shared" si="1"/>
        <v>0</v>
      </c>
    </row>
    <row r="12" spans="1:12" ht="16" x14ac:dyDescent="0.4">
      <c r="A12" s="11" t="s">
        <v>9</v>
      </c>
      <c r="B12" s="11"/>
      <c r="C12" s="12"/>
      <c r="D12" s="14" t="s">
        <v>12</v>
      </c>
      <c r="E12" s="17">
        <v>1</v>
      </c>
      <c r="F12" s="18"/>
      <c r="G12" s="15">
        <f t="shared" si="0"/>
        <v>0</v>
      </c>
      <c r="H12" s="19" t="s">
        <v>22</v>
      </c>
      <c r="I12" s="14" t="s">
        <v>12</v>
      </c>
      <c r="J12" s="17">
        <v>1</v>
      </c>
      <c r="K12" s="20"/>
      <c r="L12" s="15">
        <f t="shared" si="1"/>
        <v>0</v>
      </c>
    </row>
    <row r="13" spans="1:12" ht="32" x14ac:dyDescent="0.4">
      <c r="A13" s="11" t="s">
        <v>9</v>
      </c>
      <c r="B13" s="11"/>
      <c r="C13" s="12"/>
      <c r="D13" s="14" t="s">
        <v>12</v>
      </c>
      <c r="E13" s="17">
        <v>3</v>
      </c>
      <c r="F13" s="18"/>
      <c r="G13" s="15">
        <f t="shared" si="0"/>
        <v>0</v>
      </c>
      <c r="H13" s="19" t="s">
        <v>23</v>
      </c>
      <c r="I13" s="14" t="s">
        <v>12</v>
      </c>
      <c r="J13" s="17">
        <v>3</v>
      </c>
      <c r="K13" s="20"/>
      <c r="L13" s="15">
        <f t="shared" si="1"/>
        <v>0</v>
      </c>
    </row>
    <row r="14" spans="1:12" ht="32" x14ac:dyDescent="0.4">
      <c r="A14" s="11" t="s">
        <v>9</v>
      </c>
      <c r="B14" s="11"/>
      <c r="C14" s="12"/>
      <c r="D14" s="14" t="s">
        <v>12</v>
      </c>
      <c r="E14" s="17">
        <v>3</v>
      </c>
      <c r="F14" s="18"/>
      <c r="G14" s="15">
        <f t="shared" si="0"/>
        <v>0</v>
      </c>
      <c r="H14" s="19" t="s">
        <v>24</v>
      </c>
      <c r="I14" s="14" t="s">
        <v>12</v>
      </c>
      <c r="J14" s="17">
        <v>3</v>
      </c>
      <c r="K14" s="20"/>
      <c r="L14" s="15">
        <f t="shared" si="1"/>
        <v>0</v>
      </c>
    </row>
    <row r="15" spans="1:12" ht="32" x14ac:dyDescent="0.4">
      <c r="A15" s="11" t="s">
        <v>9</v>
      </c>
      <c r="B15" s="11"/>
      <c r="C15" s="12"/>
      <c r="D15" s="14" t="s">
        <v>12</v>
      </c>
      <c r="E15" s="17">
        <v>6</v>
      </c>
      <c r="F15" s="18"/>
      <c r="G15" s="15">
        <f t="shared" si="0"/>
        <v>0</v>
      </c>
      <c r="H15" s="19" t="s">
        <v>25</v>
      </c>
      <c r="I15" s="14" t="s">
        <v>12</v>
      </c>
      <c r="J15" s="17">
        <v>6</v>
      </c>
      <c r="K15" s="20"/>
      <c r="L15" s="15">
        <f t="shared" si="1"/>
        <v>0</v>
      </c>
    </row>
    <row r="16" spans="1:12" ht="32" x14ac:dyDescent="0.4">
      <c r="A16" s="11" t="s">
        <v>9</v>
      </c>
      <c r="B16" s="11"/>
      <c r="C16" s="12"/>
      <c r="D16" s="14" t="s">
        <v>26</v>
      </c>
      <c r="E16" s="17">
        <v>5</v>
      </c>
      <c r="F16" s="18"/>
      <c r="G16" s="15">
        <f t="shared" si="0"/>
        <v>0</v>
      </c>
      <c r="H16" s="19" t="s">
        <v>27</v>
      </c>
      <c r="I16" s="14" t="s">
        <v>26</v>
      </c>
      <c r="J16" s="17">
        <v>5</v>
      </c>
      <c r="K16" s="22"/>
      <c r="L16" s="15">
        <f t="shared" si="1"/>
        <v>0</v>
      </c>
    </row>
    <row r="17" spans="1:12" ht="48" x14ac:dyDescent="0.4">
      <c r="A17" s="11" t="s">
        <v>9</v>
      </c>
      <c r="B17" s="11"/>
      <c r="C17" s="12"/>
      <c r="D17" s="14" t="s">
        <v>28</v>
      </c>
      <c r="E17" s="17">
        <v>1</v>
      </c>
      <c r="F17" s="22"/>
      <c r="G17" s="15">
        <f t="shared" si="0"/>
        <v>0</v>
      </c>
      <c r="H17" s="19" t="s">
        <v>29</v>
      </c>
      <c r="I17" s="14" t="s">
        <v>28</v>
      </c>
      <c r="J17" s="17">
        <v>1</v>
      </c>
      <c r="K17" s="22"/>
      <c r="L17" s="15">
        <f t="shared" si="1"/>
        <v>0</v>
      </c>
    </row>
    <row r="18" spans="1:12" ht="64" x14ac:dyDescent="0.4">
      <c r="A18" s="11" t="s">
        <v>9</v>
      </c>
      <c r="B18" s="11"/>
      <c r="C18" s="12"/>
      <c r="D18" s="14" t="s">
        <v>30</v>
      </c>
      <c r="E18" s="17">
        <v>1</v>
      </c>
      <c r="F18" s="18"/>
      <c r="G18" s="15">
        <f t="shared" si="0"/>
        <v>0</v>
      </c>
      <c r="H18" s="19" t="s">
        <v>31</v>
      </c>
      <c r="I18" s="14" t="s">
        <v>30</v>
      </c>
      <c r="J18" s="17">
        <v>1</v>
      </c>
      <c r="K18" s="22"/>
      <c r="L18" s="15">
        <f t="shared" si="1"/>
        <v>0</v>
      </c>
    </row>
    <row r="19" spans="1:12" ht="16" x14ac:dyDescent="0.4">
      <c r="A19" s="11" t="s">
        <v>9</v>
      </c>
      <c r="B19" s="11"/>
      <c r="C19" s="12"/>
      <c r="D19" s="14" t="s">
        <v>32</v>
      </c>
      <c r="E19" s="17">
        <v>0.2</v>
      </c>
      <c r="F19" s="22"/>
      <c r="G19" s="15">
        <f t="shared" si="0"/>
        <v>0</v>
      </c>
      <c r="H19" s="19" t="s">
        <v>33</v>
      </c>
      <c r="I19" s="14" t="s">
        <v>32</v>
      </c>
      <c r="J19" s="17">
        <v>0.2</v>
      </c>
      <c r="K19" s="20"/>
      <c r="L19" s="15">
        <f t="shared" si="1"/>
        <v>0</v>
      </c>
    </row>
    <row r="20" spans="1:12" ht="16" x14ac:dyDescent="0.4">
      <c r="A20" s="11" t="s">
        <v>9</v>
      </c>
      <c r="B20" s="11"/>
      <c r="C20" s="12"/>
      <c r="D20" s="14" t="s">
        <v>32</v>
      </c>
      <c r="E20" s="17">
        <v>0.2</v>
      </c>
      <c r="F20" s="22"/>
      <c r="G20" s="15">
        <f t="shared" si="0"/>
        <v>0</v>
      </c>
      <c r="H20" s="19" t="s">
        <v>34</v>
      </c>
      <c r="I20" s="14" t="s">
        <v>32</v>
      </c>
      <c r="J20" s="17">
        <v>0.2</v>
      </c>
      <c r="K20" s="20"/>
      <c r="L20" s="15">
        <f t="shared" si="1"/>
        <v>0</v>
      </c>
    </row>
    <row r="21" spans="1:12" ht="32" x14ac:dyDescent="0.4">
      <c r="A21" s="11" t="s">
        <v>9</v>
      </c>
      <c r="B21" s="11"/>
      <c r="C21" s="12"/>
      <c r="D21" s="14" t="s">
        <v>11</v>
      </c>
      <c r="E21" s="17">
        <v>1</v>
      </c>
      <c r="F21" s="22"/>
      <c r="G21" s="15">
        <f t="shared" si="0"/>
        <v>0</v>
      </c>
      <c r="H21" s="19" t="s">
        <v>35</v>
      </c>
      <c r="I21" s="14" t="s">
        <v>11</v>
      </c>
      <c r="J21" s="17">
        <v>1</v>
      </c>
      <c r="K21" s="23"/>
      <c r="L21" s="15">
        <f t="shared" si="1"/>
        <v>0</v>
      </c>
    </row>
    <row r="22" spans="1:12" ht="16" x14ac:dyDescent="0.4">
      <c r="A22" s="11" t="s">
        <v>9</v>
      </c>
      <c r="B22" s="11"/>
      <c r="C22" s="12"/>
      <c r="D22" s="24" t="s">
        <v>36</v>
      </c>
      <c r="E22" s="17">
        <v>1</v>
      </c>
      <c r="F22" s="22"/>
      <c r="G22" s="15">
        <f t="shared" si="0"/>
        <v>0</v>
      </c>
      <c r="H22" s="19" t="s">
        <v>37</v>
      </c>
      <c r="I22" s="24" t="s">
        <v>36</v>
      </c>
      <c r="J22" s="17">
        <v>1</v>
      </c>
      <c r="K22" s="20"/>
      <c r="L22" s="15">
        <f t="shared" si="1"/>
        <v>0</v>
      </c>
    </row>
    <row r="23" spans="1:12" ht="16" x14ac:dyDescent="0.4">
      <c r="A23" s="11" t="s">
        <v>9</v>
      </c>
      <c r="B23" s="11"/>
      <c r="C23" s="25" t="s">
        <v>38</v>
      </c>
      <c r="D23" s="24" t="s">
        <v>39</v>
      </c>
      <c r="E23" s="17">
        <v>10</v>
      </c>
      <c r="F23" s="26"/>
      <c r="G23" s="15">
        <f t="shared" si="0"/>
        <v>0</v>
      </c>
      <c r="H23" s="19" t="s">
        <v>40</v>
      </c>
      <c r="I23" s="14" t="s">
        <v>39</v>
      </c>
      <c r="J23" s="17">
        <f>J22</f>
        <v>1</v>
      </c>
      <c r="K23" s="20"/>
      <c r="L23" s="15">
        <f t="shared" si="1"/>
        <v>0</v>
      </c>
    </row>
    <row r="24" spans="1:12" ht="16" x14ac:dyDescent="0.4">
      <c r="A24" s="11" t="s">
        <v>9</v>
      </c>
      <c r="B24" s="11"/>
      <c r="C24" s="27" t="s">
        <v>41</v>
      </c>
      <c r="D24" s="14" t="s">
        <v>39</v>
      </c>
      <c r="E24" s="17">
        <v>60</v>
      </c>
      <c r="F24" s="22"/>
      <c r="G24" s="15">
        <f t="shared" si="0"/>
        <v>0</v>
      </c>
      <c r="H24" s="19"/>
      <c r="I24" s="14"/>
      <c r="J24" s="17"/>
      <c r="K24" s="20"/>
      <c r="L24" s="15"/>
    </row>
    <row r="25" spans="1:12" ht="32" x14ac:dyDescent="0.4">
      <c r="A25" s="11" t="s">
        <v>9</v>
      </c>
      <c r="B25" s="11"/>
      <c r="C25" s="25" t="s">
        <v>42</v>
      </c>
      <c r="D25" s="24" t="s">
        <v>39</v>
      </c>
      <c r="E25" s="28">
        <f>((E5)*1*1.5)</f>
        <v>480</v>
      </c>
      <c r="F25" s="26"/>
      <c r="G25" s="15">
        <f t="shared" si="0"/>
        <v>0</v>
      </c>
      <c r="H25" s="19" t="s">
        <v>41</v>
      </c>
      <c r="I25" s="14" t="s">
        <v>39</v>
      </c>
      <c r="J25" s="17">
        <v>60</v>
      </c>
      <c r="K25" s="20"/>
      <c r="L25" s="15">
        <f t="shared" si="1"/>
        <v>0</v>
      </c>
    </row>
    <row r="26" spans="1:12" ht="32" x14ac:dyDescent="0.35">
      <c r="A26" s="11" t="s">
        <v>9</v>
      </c>
      <c r="B26" s="11"/>
      <c r="C26" s="25" t="s">
        <v>43</v>
      </c>
      <c r="D26" s="24" t="s">
        <v>39</v>
      </c>
      <c r="E26" s="28">
        <f>E25-E27</f>
        <v>288</v>
      </c>
      <c r="F26" s="26"/>
      <c r="G26" s="15">
        <f t="shared" si="0"/>
        <v>0</v>
      </c>
      <c r="H26" s="11"/>
      <c r="I26" s="11"/>
      <c r="J26" s="13"/>
      <c r="K26" s="13"/>
      <c r="L26" s="13"/>
    </row>
    <row r="27" spans="1:12" ht="48" x14ac:dyDescent="0.35">
      <c r="A27" s="11" t="s">
        <v>9</v>
      </c>
      <c r="B27" s="11"/>
      <c r="C27" s="25" t="s">
        <v>44</v>
      </c>
      <c r="D27" s="24" t="s">
        <v>39</v>
      </c>
      <c r="E27" s="28">
        <f>E5*0.6*1</f>
        <v>192</v>
      </c>
      <c r="F27" s="18"/>
      <c r="G27" s="15">
        <f t="shared" si="0"/>
        <v>0</v>
      </c>
      <c r="H27" s="11"/>
      <c r="I27" s="11"/>
      <c r="J27" s="13"/>
      <c r="K27" s="13"/>
      <c r="L27" s="13"/>
    </row>
    <row r="28" spans="1:12" ht="12.5" customHeight="1" x14ac:dyDescent="0.35">
      <c r="A28" s="13"/>
      <c r="B28" s="29"/>
      <c r="C28" s="30" t="s">
        <v>45</v>
      </c>
      <c r="D28" s="31"/>
      <c r="E28" s="31"/>
      <c r="F28" s="31"/>
      <c r="G28" s="32">
        <f>SUM(G4:G27)</f>
        <v>0</v>
      </c>
      <c r="H28" s="33" t="s">
        <v>45</v>
      </c>
      <c r="I28" s="34"/>
      <c r="J28" s="35"/>
      <c r="K28" s="36"/>
      <c r="L28" s="32">
        <f>SUM(L4:L27)</f>
        <v>0</v>
      </c>
    </row>
  </sheetData>
  <mergeCells count="1">
    <mergeCell ref="A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Vika</dc:creator>
  <cp:lastModifiedBy>Vika</cp:lastModifiedBy>
  <dcterms:created xsi:type="dcterms:W3CDTF">2026-07-06T08:28:55Z</dcterms:created>
  <dcterms:modified xsi:type="dcterms:W3CDTF">2026-07-06T08:29:37Z</dcterms:modified>
</cp:coreProperties>
</file>