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D:\2025\1628 Варва NRC лот 5\АВР\"/>
    </mc:Choice>
  </mc:AlternateContent>
  <xr:revisionPtr revIDLastSave="0" documentId="13_ncr:1_{7A8A57E5-106C-4496-8E36-A16E0DFB7A65}" xr6:coauthVersionLast="47" xr6:coauthVersionMax="47" xr10:uidLastSave="{00000000-0000-0000-0000-000000000000}"/>
  <bookViews>
    <workbookView xWindow="-120" yWindow="-120" windowWidth="29040" windowHeight="15720" xr2:uid="{00000000-000D-0000-FFFF-FFFF00000000}"/>
  </bookViews>
  <sheets>
    <sheet name="Lot 5" sheetId="1" r:id="rId1"/>
  </sheets>
  <definedNames>
    <definedName name="_xlnm._FilterDatabase" localSheetId="0" hidden="1">'Lot 5'!$B$13:$G$286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5" i="1" l="1"/>
  <c r="G255" i="1" l="1"/>
  <c r="G252" i="1"/>
  <c r="G248" i="1"/>
  <c r="G226" i="1"/>
  <c r="G208" i="1"/>
  <c r="G190" i="1"/>
  <c r="G154" i="1"/>
  <c r="G136" i="1"/>
  <c r="G109" i="1"/>
  <c r="G91" i="1"/>
  <c r="G73" i="1"/>
  <c r="G272" i="1"/>
  <c r="G131" i="1"/>
  <c r="G130" i="1"/>
  <c r="G129" i="1"/>
  <c r="F254" i="1"/>
  <c r="F251" i="1"/>
  <c r="F247" i="1"/>
  <c r="F225" i="1"/>
  <c r="F207" i="1"/>
  <c r="F189" i="1"/>
  <c r="F153" i="1"/>
  <c r="F135" i="1"/>
  <c r="F108" i="1"/>
  <c r="F90" i="1"/>
  <c r="F72" i="1"/>
  <c r="G211" i="1"/>
  <c r="G278" i="1"/>
  <c r="G277" i="1"/>
  <c r="G276" i="1"/>
  <c r="G244" i="1"/>
  <c r="G243" i="1"/>
  <c r="G242" i="1"/>
  <c r="G222" i="1"/>
  <c r="G221" i="1"/>
  <c r="G220" i="1"/>
  <c r="G204" i="1"/>
  <c r="G203" i="1"/>
  <c r="G202" i="1"/>
  <c r="G186" i="1"/>
  <c r="G185" i="1"/>
  <c r="G184" i="1"/>
  <c r="G127" i="1"/>
  <c r="G126" i="1"/>
  <c r="G125" i="1"/>
  <c r="G105" i="1"/>
  <c r="G104" i="1"/>
  <c r="G103" i="1"/>
  <c r="G87" i="1"/>
  <c r="G86" i="1"/>
  <c r="G85" i="1"/>
  <c r="G228" i="1"/>
  <c r="G229" i="1"/>
  <c r="G111" i="1" l="1"/>
  <c r="G112" i="1"/>
  <c r="G67" i="1" l="1"/>
  <c r="G68" i="1"/>
  <c r="G69" i="1"/>
  <c r="G128" i="1"/>
  <c r="G284" i="1"/>
  <c r="G283" i="1"/>
  <c r="G282" i="1"/>
  <c r="G280" i="1"/>
  <c r="G279" i="1"/>
  <c r="G275" i="1"/>
  <c r="G274" i="1"/>
  <c r="G273" i="1"/>
  <c r="G271" i="1"/>
  <c r="G270" i="1"/>
  <c r="G268" i="1"/>
  <c r="G266" i="1"/>
  <c r="G265" i="1"/>
  <c r="G264" i="1"/>
  <c r="G263" i="1"/>
  <c r="G262" i="1"/>
  <c r="G261" i="1"/>
  <c r="G260" i="1"/>
  <c r="G256" i="1"/>
  <c r="G254" i="1"/>
  <c r="G253" i="1"/>
  <c r="G251" i="1"/>
  <c r="G250" i="1"/>
  <c r="G247" i="1"/>
  <c r="G246" i="1"/>
  <c r="G245" i="1"/>
  <c r="G241" i="1"/>
  <c r="G240" i="1"/>
  <c r="G239" i="1"/>
  <c r="G238" i="1"/>
  <c r="G237" i="1"/>
  <c r="G236" i="1"/>
  <c r="G235" i="1"/>
  <c r="G234" i="1"/>
  <c r="G233" i="1"/>
  <c r="G232" i="1"/>
  <c r="G231" i="1"/>
  <c r="G227" i="1"/>
  <c r="G225" i="1"/>
  <c r="G224" i="1"/>
  <c r="G223" i="1"/>
  <c r="G219" i="1"/>
  <c r="G218" i="1"/>
  <c r="G217" i="1"/>
  <c r="G216" i="1"/>
  <c r="G215" i="1"/>
  <c r="G214" i="1"/>
  <c r="G212" i="1"/>
  <c r="G210" i="1"/>
  <c r="G207" i="1"/>
  <c r="G206" i="1"/>
  <c r="G205" i="1"/>
  <c r="G201" i="1"/>
  <c r="G200" i="1"/>
  <c r="G199" i="1"/>
  <c r="G198" i="1"/>
  <c r="G197" i="1"/>
  <c r="G196" i="1"/>
  <c r="G195" i="1"/>
  <c r="G194" i="1"/>
  <c r="G193" i="1"/>
  <c r="G192" i="1"/>
  <c r="G189" i="1"/>
  <c r="G188" i="1"/>
  <c r="G187" i="1"/>
  <c r="G183" i="1"/>
  <c r="G182" i="1"/>
  <c r="G181" i="1"/>
  <c r="G180" i="1"/>
  <c r="G179" i="1"/>
  <c r="G178" i="1"/>
  <c r="G177" i="1"/>
  <c r="G176" i="1"/>
  <c r="G175" i="1"/>
  <c r="G174" i="1"/>
  <c r="G172" i="1"/>
  <c r="G171" i="1"/>
  <c r="G170" i="1"/>
  <c r="G169" i="1"/>
  <c r="G168" i="1"/>
  <c r="G167" i="1"/>
  <c r="G166" i="1"/>
  <c r="G165" i="1"/>
  <c r="G164" i="1"/>
  <c r="G163" i="1"/>
  <c r="G162" i="1"/>
  <c r="G161" i="1"/>
  <c r="G160" i="1"/>
  <c r="G159" i="1"/>
  <c r="G158" i="1"/>
  <c r="G157" i="1"/>
  <c r="G156" i="1"/>
  <c r="G153" i="1"/>
  <c r="G152" i="1"/>
  <c r="G151" i="1"/>
  <c r="G150" i="1"/>
  <c r="G149" i="1"/>
  <c r="G148" i="1"/>
  <c r="G147" i="1"/>
  <c r="G146" i="1"/>
  <c r="G145" i="1"/>
  <c r="G144" i="1"/>
  <c r="G143" i="1"/>
  <c r="G142" i="1"/>
  <c r="G140" i="1"/>
  <c r="G139" i="1"/>
  <c r="G138" i="1"/>
  <c r="G137" i="1"/>
  <c r="G135" i="1"/>
  <c r="G134" i="1"/>
  <c r="G133" i="1"/>
  <c r="G132" i="1"/>
  <c r="G124" i="1"/>
  <c r="G123" i="1"/>
  <c r="G122" i="1"/>
  <c r="G121" i="1"/>
  <c r="G120" i="1"/>
  <c r="G119" i="1"/>
  <c r="G118" i="1"/>
  <c r="G117" i="1"/>
  <c r="G116" i="1"/>
  <c r="G115" i="1"/>
  <c r="G114" i="1"/>
  <c r="G110" i="1"/>
  <c r="G108" i="1"/>
  <c r="G107" i="1"/>
  <c r="G106" i="1"/>
  <c r="G102" i="1"/>
  <c r="G101" i="1"/>
  <c r="G100" i="1"/>
  <c r="G99" i="1"/>
  <c r="G98" i="1"/>
  <c r="G97" i="1"/>
  <c r="G96" i="1"/>
  <c r="G95" i="1"/>
  <c r="G94" i="1"/>
  <c r="G93" i="1"/>
  <c r="G90" i="1"/>
  <c r="G89" i="1"/>
  <c r="G88" i="1"/>
  <c r="G84" i="1"/>
  <c r="G83" i="1"/>
  <c r="G82" i="1"/>
  <c r="G81" i="1"/>
  <c r="G80" i="1"/>
  <c r="G79" i="1"/>
  <c r="G78" i="1"/>
  <c r="G77" i="1"/>
  <c r="G76" i="1"/>
  <c r="G75" i="1"/>
  <c r="G72" i="1"/>
  <c r="G71" i="1"/>
  <c r="G70" i="1"/>
  <c r="G66" i="1"/>
  <c r="G65" i="1"/>
  <c r="G64" i="1"/>
  <c r="G63" i="1"/>
  <c r="G62" i="1"/>
  <c r="G61" i="1"/>
  <c r="G60" i="1"/>
  <c r="G59" i="1"/>
  <c r="G58" i="1"/>
  <c r="G57" i="1"/>
  <c r="G56" i="1"/>
  <c r="G54" i="1"/>
  <c r="G53" i="1"/>
  <c r="G52" i="1"/>
  <c r="G51" i="1"/>
  <c r="G50" i="1"/>
  <c r="G49" i="1"/>
  <c r="G48" i="1"/>
  <c r="G47" i="1"/>
  <c r="G46" i="1"/>
  <c r="G45" i="1"/>
  <c r="G44" i="1"/>
  <c r="G43" i="1"/>
  <c r="G42" i="1"/>
  <c r="G41" i="1"/>
  <c r="G39" i="1"/>
  <c r="G38" i="1"/>
  <c r="G37" i="1"/>
  <c r="G36" i="1"/>
  <c r="G34" i="1"/>
  <c r="G33" i="1"/>
  <c r="G32" i="1"/>
  <c r="G31" i="1"/>
  <c r="G30" i="1"/>
  <c r="G29" i="1"/>
  <c r="G28" i="1"/>
  <c r="G27" i="1"/>
  <c r="G26" i="1"/>
  <c r="G25" i="1"/>
  <c r="G24" i="1"/>
  <c r="G23" i="1"/>
  <c r="G22" i="1"/>
  <c r="G21" i="1"/>
  <c r="G20" i="1"/>
  <c r="G19" i="1"/>
  <c r="G18" i="1"/>
  <c r="G17" i="1"/>
  <c r="G16" i="1"/>
  <c r="G15" i="1"/>
  <c r="E213" i="1"/>
  <c r="G213" i="1" s="1"/>
  <c r="E35" i="1"/>
  <c r="G35" i="1" s="1"/>
  <c r="D14" i="1" l="1"/>
  <c r="D40" i="1"/>
  <c r="G286" i="1"/>
</calcChain>
</file>

<file path=xl/sharedStrings.xml><?xml version="1.0" encoding="utf-8"?>
<sst xmlns="http://schemas.openxmlformats.org/spreadsheetml/2006/main" count="570" uniqueCount="145">
  <si>
    <t xml:space="preserve">№ </t>
  </si>
  <si>
    <t>Одиниця виміру</t>
  </si>
  <si>
    <t xml:space="preserve">Вартість послуги за одну одиницю виміру </t>
  </si>
  <si>
    <t>Обсяг робіт</t>
  </si>
  <si>
    <t xml:space="preserve">Загальна Вартість робіт </t>
  </si>
  <si>
    <t>РОЗДІЛ 1: Вентиляція включають матеріали і роботу</t>
  </si>
  <si>
    <t>Монтаж канального прямокутного вентилятора Вентс ВКП 600х350 Л1 ЕС  Робота включає: підключення вентилятора до електромережі, провід, гнучкі вставки, монтажні елементи та всі інші супутні матеріали)</t>
  </si>
  <si>
    <t>Встановлення комлекту автоматики для керування вентилятором  (Робота включає: підключення до вентилятору, провід та всі інші супутні матеріали)</t>
  </si>
  <si>
    <t>Встановлення рекуператору Вентс ПР 600х350 або аналог Робота включає: всі  супутні матеріали)</t>
  </si>
  <si>
    <t>Встановлення гравітаційний клапану Вентс КГ 600х350 або аналог Робота включає: всі  супутні матеріали)</t>
  </si>
  <si>
    <t>Встановлення кишенькового фільтра  Вентс ФБK 600х350 або аналог (Робота включає: всі  супутні матеріали)</t>
  </si>
  <si>
    <t>Встановлення прямокутного шумоглушника Вентс СР 600х350 або аналог (Робота включає: всі  супутні матеріали)</t>
  </si>
  <si>
    <t xml:space="preserve">Монтаж повітропроводів діаметром до 200 мм з оцинкованої сталі класу Н товщиною 0,5 мм (Робота включає: усі необхідні фасоні чистини, монтажні елементи та всі інші супутні матеріали) </t>
  </si>
  <si>
    <t>Монтаж повітропроводів діаметром до 250 мм з оцинкованої сталі класу Н товщиною 0,5 мм (Робота включає: усі необхідні фасоні чистини, монтажні елементи та всі інші супутні матеріали)</t>
  </si>
  <si>
    <t>Монтаж повітропроводів периметром від 1000 мм до 1900 мм з оцинкованої сталі класу Н товщиною 0,7 мм (Робота включає: усі необхідні фасоні чистини, монтажні елементи та всі інші супутні матеріали)</t>
  </si>
  <si>
    <t>Ізоляція плоских та криволінійних поверхонь повітропроводів ізоляцією з пінофолу 10мм (Робота включає: всі  супутні матеріали)</t>
  </si>
  <si>
    <r>
      <rPr>
        <b/>
        <sz val="10"/>
        <color theme="1"/>
        <rFont val="Times New Roman"/>
        <family val="1"/>
      </rPr>
      <t>Ізоляція плоских та криволінійних поверхонь повітропроводів ізоляцією з фольгованої мінеральної вати  50 мм (Робота включає: всі  супутні матеріали</t>
    </r>
    <r>
      <rPr>
        <sz val="10"/>
        <color theme="1"/>
        <rFont val="Times New Roman"/>
        <family val="1"/>
      </rPr>
      <t>)</t>
    </r>
  </si>
  <si>
    <t>Встановлення дросель клапану діаметром 200 мм (Робота включає: всі  супутні матеріали)</t>
  </si>
  <si>
    <t>Встановлення дросель клапану діаметром 250 мм (Робота включає: всі  супутні матеріали)</t>
  </si>
  <si>
    <r>
      <rPr>
        <b/>
        <sz val="10"/>
        <color theme="1"/>
        <rFont val="Times New Roman"/>
        <family val="1"/>
      </rPr>
      <t>Встановлення зовнішньої  вентиляційної решітки  1000х500 (Робота включає: всі  супутні матеріали</t>
    </r>
    <r>
      <rPr>
        <sz val="10"/>
        <color theme="1"/>
        <rFont val="Times New Roman"/>
        <family val="1"/>
      </rPr>
      <t>)</t>
    </r>
  </si>
  <si>
    <t>Встановлення зонтику вентиляційного периметром до 1900 мм (Робота включає: всі  супутні матеріали</t>
  </si>
  <si>
    <t>Встановлення анемостату  діаметром 250 мм  (Робота включає: всі  супутні матеріали)</t>
  </si>
  <si>
    <t>Встановлення анемостату діаметром 200 мм  (Робота включає: всі  супутні матеріали)</t>
  </si>
  <si>
    <t>Встановлення анемостату діаметром 150 мм  (Робота включає: всі  супутні матеріали)</t>
  </si>
  <si>
    <t>Монтажний комплект</t>
  </si>
  <si>
    <r>
      <rPr>
        <b/>
        <sz val="10"/>
        <color theme="1"/>
        <rFont val="Times New Roman"/>
        <family val="1"/>
      </rPr>
      <t>Труби сталеві електрозварні прямошовні із сталі марки 20, зовнішній діаметр до 325 мм, товщина стінки до 8 мм (Робота включає:  трубу, ґрунтування під фарбування, фарбування два рази та всі інші супутні матеріали)</t>
    </r>
    <r>
      <rPr>
        <sz val="10"/>
        <color theme="1"/>
        <rFont val="Times New Roman"/>
        <family val="1"/>
      </rPr>
      <t xml:space="preserve"> </t>
    </r>
  </si>
  <si>
    <t>Проведення пусконалагоджувальних робіт  змонтованої системи вентиляції</t>
  </si>
  <si>
    <t>РОЗДІЛ 2: Опалення (включають матеріали і роботу)</t>
  </si>
  <si>
    <t>Влаштування вузла підключення до існуючих подаючих і зворотніх колекторів опалення діаметром 32 мм ( в комплекті з трубами, кульовим краном для підключення манометра, манометром, зливним краном, переходом сталь/PPR,  автоматичним повітровідвідником та усіма іншими  фітингами та комплектуючими, з'єднаннями, кріпленнями тощо)</t>
  </si>
  <si>
    <t>Установлення радіатору сталевого тип-22 1200*500(h) з боковим підключенням RADIK KLASIK Тип 22 або аналог (в комплекті з  клапаном терморегулятора Danfoss RA-DV або аналог,  клапаном запірним Danfoss RLV-S або аналог, усіма фітингами та комплектуючими, з'єднаннями, кріпленнями тощо, з під'єднанням до внутрішніх мереж системи опалення)</t>
  </si>
  <si>
    <t>Установлення радіатору сталевого тип-22 800*500(h) з боковим підключенням RADIK KLASIK Тип 22 або аналог (в комплекті з  клапаном терморегулятора Danfoss RA-DV або аналог,  клапаном запірним Danfoss RLV-S або аналог, усіма фітингами та комплектуючими, з'єднаннями, кріпленнями тощо, з під'єднанням до внутрішніх мереж системи опалення</t>
  </si>
  <si>
    <r>
      <rPr>
        <b/>
        <sz val="10"/>
        <color rgb="FF000000"/>
        <rFont val="Times New Roman"/>
        <family val="1"/>
      </rPr>
      <t>Встановлення гібридної електростанції на 6 кВт, що складається з гібридного інвертора на 6 кВт DEYE  SUN-6K-SG05LP1-EU-AM2-P або аналога, акумулятору на 5,1 кВт LiFePo4 Deye SE-G5.1 Pro-B, 51.2V - 100Ah або аналога,  щита електричного з усім необхідним наповненням, включаючи захисну автоматику (Робота включає: з'єднання кабелем всіх елементів між собою,  кріплення під сонячні панелі, влаштування монтажних елементів, пусконалагоджувальні роботи та всі супутні матеріали)</t>
    </r>
    <r>
      <rPr>
        <sz val="10"/>
        <color rgb="FF000000"/>
        <rFont val="Times New Roman"/>
        <family val="1"/>
      </rPr>
      <t xml:space="preserve"> </t>
    </r>
  </si>
  <si>
    <t>РОЗДІЛ 14: Монтаж гібридної електростанції (включають матеріали і роботу)</t>
  </si>
  <si>
    <t>РОЗДІЛ 15 : Приямки та входи в укриття (включають матеріали і роботу)</t>
  </si>
  <si>
    <t>Заповнення віконних прорізів готовими металопластиковими блоками в кам'яних стінах громадських будівель з коефіцієнтом не менше 0,9 м2К/Вт згідно ДБН В.2.6-31:2021 (Робота включає: монтаж вікон, герментизацію всіх примикань та  всі інші супутні матеріали)</t>
  </si>
  <si>
    <t>Всього за виконання ремонтних робіт</t>
  </si>
  <si>
    <t>Демонтаж вимикачів, розеток</t>
  </si>
  <si>
    <t>Демонтаж існуючих світильників</t>
  </si>
  <si>
    <t xml:space="preserve">Заповнення дверних прорізів готовими блоками площею до 2,0 м2 з металопластику в кам'яних стінах житлових і громадських будівель. Двері внутрішні глухі металопластикові. </t>
  </si>
  <si>
    <r>
      <rPr>
        <b/>
        <sz val="10"/>
        <color theme="1"/>
        <rFont val="Times New Roman"/>
        <family val="1"/>
      </rPr>
      <t>Заливка шару бетону 20 МПа В15 (М200) товщиною від 100 до 150 мм.  Робота включає: улаштування прошарку із ПЕ плівки 200 мк , бетонування з армуванням із сталевих прутів діаметром від 6 до 10 мм з чарункою 150х150мм, затиранням, влаштуванням демпферної стрічки, нарізанням швів та влаштування обмежувального джгута у шві, ґрунтуванням швів та гідроізоляційним заповненням швів та всі інші супутні матеріали, поверхня має бути гладкою</t>
    </r>
    <r>
      <rPr>
        <sz val="10"/>
        <color theme="1"/>
        <rFont val="Times New Roman"/>
        <family val="1"/>
      </rPr>
      <t>)</t>
    </r>
  </si>
  <si>
    <t>Улаштування самовирівнюючої  суміші Ceresit CN 69 або аналог товщ. до 15мм  (Робота включає всі супутні матеріали)</t>
  </si>
  <si>
    <t>Покращене фарбування бетонної поверхні підлог за 2 рази та 1 раз ґрунтування (з дотриманням всіх рекомендацій виробника щодо підготовки основи, виконання робіт, тощо). Епоксидною фарбою для бетонної підлоги Epoxy Floor ( ЕП-755) сіра. Епоксидна ґрунтовка для бетону Epoxy Floor Primer у комплекті з затверджувачем</t>
  </si>
  <si>
    <t xml:space="preserve">шпаклевка </t>
  </si>
  <si>
    <t xml:space="preserve">покраска           </t>
  </si>
  <si>
    <t>Аварійне освітлення ВАТРА  ДБО02ВСП-3 Вхід/Вихід (Робота включає: підключення, кріплення, БАЖ з АКБ та всі інші супутні матеріали</t>
  </si>
  <si>
    <t>Алюмінієвий антиковзний поріжок з гумовою вставкою (Робота включає: кріпильні та всі супутні матеріали)</t>
  </si>
  <si>
    <t>Поставка та монтаж внутрішніх труб опалення зі скловолоконним шаром діаметром 32 мм PPR (PN25)  в ізоляції IZOflex або аналог з товщиною стінки 9 мм, з усіма фітингами, колінами, трійниками, вирізами для з'єднання, кріпленнями та всіма іншими супутніми матеріалами</t>
  </si>
  <si>
    <t>Поставка та монтаж внутрішніх труб опалення зі скловолоконним шаром діаметром 25 мм PPR (PN25)  в ізоляції IZOflex або аналог з товщиною стінки 9 мм, з усіма фітингами, колінами, трійниками, вирізами для з'єднання, кріпленнями та всіма іншими супутніми матеріалами</t>
  </si>
  <si>
    <t>Поставка та монтаж внутрішніх труб опалення зі скловолоконним шаром діаметром 20 мм PPR (PN25)  в ізоляції IZOflex або аналог з товщиною стінки 9 мм, з усіма фітингами, колінами, трійниками, вирізами для з'єднання, кріпленнями та всіма іншими супутніми матеріалами</t>
  </si>
  <si>
    <t>Встановлення кранів кульових діаметром 25 мм (Робота включає всі супутні матеріали)</t>
  </si>
  <si>
    <t>Встановлення кранів кульових діаметром 20 мм (Робота включає всі супутні матеріали)</t>
  </si>
  <si>
    <t>Встановлення кранів  зливних діаметром до 25 мм (Робота включає всі супутні матеріали)</t>
  </si>
  <si>
    <t>Встановлення автоматичних повітровідвідників (Робота включає всі супутні матеріали)</t>
  </si>
  <si>
    <t>Свердлення отворів в залізобетонних конструкціях діаметром від 50 до 125 мм/</t>
  </si>
  <si>
    <t>Труби сталеві електрозварні прямошовні із сталі марки 20, зовнішній діаметр 57 мм, товщина стінки 3 мм (Робота включає:  трубу, ґрунтування під фарбування, фарбування два рази та всі інші супутні матеріали)</t>
  </si>
  <si>
    <t>Пробивання борозен в цегляних стінах, переріз борозен до 20 см2</t>
  </si>
  <si>
    <t>Проведення пусконалагоджувальних робіт та гідравлічних випробувань змонтованої системи опалення</t>
  </si>
  <si>
    <t>РОЗДІЛ 3: Ремонт приміщення № 15 (включають матеріали і роботу)</t>
  </si>
  <si>
    <t>ремонт цегляної кладки</t>
  </si>
  <si>
    <t>add</t>
  </si>
  <si>
    <t>Штукатурка дверних укосів з ґрунтуванням</t>
  </si>
  <si>
    <t>Шпаклювання дверних укосів з  малярним кутиком і ґрунтуванням перед кожним етапом.</t>
  </si>
  <si>
    <t>Фарбування дверних укосів з ґрунтуванням перед кожним етапом</t>
  </si>
  <si>
    <t>Монтаж дверей протипожежних без порога  металевих глухих з класом вогнестійкості ЕІ60 2100х900 мм. Відповідають ДСТУ Б В.2.6-77:2009 (У комплекті з дверною коробкою, дверним полотном, завісами - 2 шт, замком - 1 шт та з іншими супутніми матеріалами. )</t>
  </si>
  <si>
    <t>Штукатурка віконних укосів з ґрунтуванням</t>
  </si>
  <si>
    <t>Шпаклювання віконних укосів з  малярним кутиком і ґрунтуванням перед кожним етапом.</t>
  </si>
  <si>
    <t>Фарбування віконних укосів з ґрунтуванням перед кожним етапом</t>
  </si>
  <si>
    <t>Очищення вручну внутрішніх поверхонь стін від існуючого опорядження</t>
  </si>
  <si>
    <t>Протравлення стін нейтралізуючими засобами для усунення плісняви та грибка</t>
  </si>
  <si>
    <t>Нанесення ґрунтовки та 2 шари латексної фарби для стін</t>
  </si>
  <si>
    <r>
      <t xml:space="preserve">Розбирання бетонних покриттів підлог </t>
    </r>
    <r>
      <rPr>
        <b/>
        <sz val="10"/>
        <color rgb="FFFF0000"/>
        <rFont val="Times New Roman"/>
        <family val="1"/>
        <charset val="204"/>
      </rPr>
      <t>з виносом до місця складування</t>
    </r>
  </si>
  <si>
    <r>
      <rPr>
        <b/>
        <sz val="10"/>
        <color theme="1"/>
        <rFont val="Times New Roman"/>
        <family val="1"/>
      </rPr>
      <t>Улаштування підстильного шару піщаного (пісок природний рядовий з ущільненням</t>
    </r>
    <r>
      <rPr>
        <sz val="10"/>
        <color theme="1"/>
        <rFont val="Times New Roman"/>
        <family val="1"/>
      </rPr>
      <t>)</t>
    </r>
  </si>
  <si>
    <r>
      <t>О</t>
    </r>
    <r>
      <rPr>
        <b/>
        <sz val="10"/>
        <color theme="1"/>
        <rFont val="Times New Roman"/>
        <family val="1"/>
      </rPr>
      <t>порядження стелі (Робота включає:  видалення існуючого покриття, ремонт швів стелі та інших пошкоджених ділянок (розшивка та зароблення) ґрунтування під фарбування, фарбування два рази та всі інші супутні матеріали)</t>
    </r>
    <r>
      <rPr>
        <sz val="10"/>
        <color theme="1"/>
        <rFont val="Times New Roman"/>
        <family val="1"/>
      </rPr>
      <t xml:space="preserve"> </t>
    </r>
  </si>
  <si>
    <t>Монтаж ЛЕД світильника 35 Вт ВАТРА ДПО26В-35-011 або аналога (Робота включає: монтаж світильника 35 Вт, включаючи всі супутні матеріали)</t>
  </si>
  <si>
    <r>
      <rPr>
        <b/>
        <sz val="10"/>
        <color theme="1"/>
        <rFont val="Times New Roman"/>
        <family val="1"/>
      </rPr>
      <t>Монтаж електричної точки (Робота включає: монтаж нової електричної точки (вимикач, розетка) та  всі інші супутні матеріали)</t>
    </r>
    <r>
      <rPr>
        <sz val="10"/>
        <color theme="1"/>
        <rFont val="Times New Roman"/>
        <family val="1"/>
      </rPr>
      <t xml:space="preserve"> </t>
    </r>
  </si>
  <si>
    <r>
      <rPr>
        <b/>
        <sz val="10"/>
        <color theme="1"/>
        <rFont val="Times New Roman"/>
        <family val="1"/>
      </rPr>
      <t>Монтаж силового кабелю (Робота включає: влаштування штроби та розпред коробок при необхідності, монтаж нового силового кабелю з мідними СПЖ, з ізоляцією з ПВХ пластикату, з зовнішньою оболонкою з ПВХ пластикату зниженої горючості або ВВГнгд (3х4, 3х6, 3х10, 3х16 тощо)</t>
    </r>
    <r>
      <rPr>
        <sz val="10"/>
        <color theme="1"/>
        <rFont val="Times New Roman"/>
        <family val="1"/>
      </rPr>
      <t>)</t>
    </r>
  </si>
  <si>
    <r>
      <rPr>
        <b/>
        <sz val="10"/>
        <color theme="1"/>
        <rFont val="Times New Roman"/>
        <family val="1"/>
      </rPr>
      <t>Монтаж силового кабелю (Робота включає  влаштування штроби та розпод коробок при необхідності, монтаж нового силового кабелю з мідними СПЖ, з ізоляцією з ПВХ пластикату, з зовнішньою оболонкою з ПВХ пластикату зниженої горючості або ВВГнгд (5х6, 5х2,5, 5х1,5 тощо) витратні матеріали для монтажу ( труба металева гофрована для прокладання кабелю, кабель канал, скоби, дюбелі, монтажні коробки, клемники)</t>
    </r>
    <r>
      <rPr>
        <sz val="10"/>
        <color theme="1"/>
        <rFont val="Times New Roman"/>
        <family val="1"/>
      </rPr>
      <t>)</t>
    </r>
  </si>
  <si>
    <t>Світильник з світлодіодним джерелом світла ВАТРА ДПП06У (аварійний) або аналога (Робота включає: підключення, кріплення, АКБ та всі інші супутні матеріали)</t>
  </si>
  <si>
    <t>Демонтаж схованої електропроводки</t>
  </si>
  <si>
    <t>Монтаж ЛЕД світильника 20 Вт ВАТРА ДББ01В-20-001 У3  або аналога (Робота включає: монтаж світильника 20 Вт, включаючи всі супутні матеріали)</t>
  </si>
  <si>
    <t>Монтаж ЛЕД світильника 40 Вт ВАТРА ДСП07У-40-115 У2 з блоком автономного живлення або аналога (Робота включає: монтаж світильника 40 Вт, включаючи всі супутні матеріали)</t>
  </si>
  <si>
    <t>Монтаж ЛЕД світильника 40 Вт ВАТРА ДСП07У-40-015 У2 або аналога (Робота включає: монтаж світильника 40 Вт, включаючи всі супутні матеріали)</t>
  </si>
  <si>
    <t>Закладення отворів цеглою (Цегла 250*120*65 повнотіла М-150,розчин)</t>
  </si>
  <si>
    <t>Відбивання дверних порогів цегляних</t>
  </si>
  <si>
    <t>Штукатурення стін цементно-піщаним розчином з улаштуванням каркасу із металевої сітки (робота включає демонтаж пошкодженої цегли, ремонт цегляної кладки, підготовка основи, нанесення нового покриття, затирання, ґрунтування)</t>
  </si>
  <si>
    <t>Свердлення отворів в залізобетонних конструкціях діаметром від 300 до 500 мм</t>
  </si>
  <si>
    <t>Свердлення отворів в залізобетонних конструкціях діаметром від 150 до 250 мм</t>
  </si>
  <si>
    <t>Поставка та монтаж внутрішніх труб холодного та гарячого водопостачання S2.5/SDR 6/PN 20 діам. в ізоляції для труб IZOFLEX  д.22х9, з усіма фітінгами, коліном, трійником, вирізом для з'єднання, кріпленням, тощо.</t>
  </si>
  <si>
    <t>Поставка та монтаж внутрішніх труб холодного та гарячого водопостачання S2.5/SDR 6/PN 20 діам. 25мм в  ізоляції для труб IZOFLEX  д.28х9, з усіма фітингами, коліном, трійником, вирізом для з'єднання, кріпленням, тощо</t>
  </si>
  <si>
    <t>Улаштування каналізаційних труб діаметром 50 мм з усіма фітингами, коліном, трійником, вирізом для з'єднання, кріпленням, тощо</t>
  </si>
  <si>
    <t>Улаштування каналізаційних труб діаметром 100 мм з усіма фітингами, коліном, трійником, вирізом для з'єднання, кріпленням, тощо</t>
  </si>
  <si>
    <t>Свердлення отворів в залізобетонних конструкціях діаметром від 50 до 200 мм</t>
  </si>
  <si>
    <t xml:space="preserve">монтаж щита металевого електричного на 36 модулів </t>
  </si>
  <si>
    <t>монтаж автомата 1 фаза</t>
  </si>
  <si>
    <t>монтаж автомата 3 фазы</t>
  </si>
  <si>
    <t>Виготовлення та встановлення пристінного дворівневого поручення з нержавіючої сталі. а) на висоті  900 мм труба d=38 мм, б) на висоті  700 мм труба d=38 мм. (Робота включає: анкера, болти, фланці та всі супутні матеріали) Со стоимостью материалов</t>
  </si>
  <si>
    <t>Виготовлення та встановлення захисного екрану для входу в укриття монолітного полікарбонату 10 мм прозорого. Робота включає профілі для полікарбонату, всі кріпильні матеріали та всі супутні матеріали.</t>
  </si>
  <si>
    <t>Гідроізоляція сумішами типу Ceresit CR65 або аналогічними без втрати якості (з дотриманням всіх рекомендацій виробника щодо підготовки основи, виконання робіт тощо), гідроізоляцію підлог завести на стіни на 300 мм</t>
  </si>
  <si>
    <t>Влаштування навісів над приямками з квадратної труби і монолітного полікарбонату 10 мм прозорого. Робота включає всі супутні матеріали. Площа покриття приямка складає до 2,5 м2. Робота включає профілі для полікарбонату, всі кріпильні матеріали та всі супутні матеріали. Всі металеві елементи ґрунтовані та фарбовані за два рази молотковою емаллю</t>
  </si>
  <si>
    <t>Монтаж щита металевого електричного на 12 модулів з 12 вимикачами різної номінальної потужності ENEXT або аналогом для підключення  розеток і освітлення (Робота включає: підключення, кріплення, пусконалагоджувальні роботи та всі інші супутні матеріали)</t>
  </si>
  <si>
    <t>Демонтаж щитків  електричних існуючих</t>
  </si>
  <si>
    <r>
      <rPr>
        <b/>
        <sz val="10"/>
        <color theme="1"/>
        <rFont val="Times New Roman"/>
        <family val="1"/>
      </rPr>
      <t>Монтаж щита металевого електричного на 36 модулів з 36 вимикачами різної номінальної потужності ENEXT або аналогом для підключення  розеток і освітлення (Робота включає: підключення, кріплення, пусконалагоджувальні роботи та всі інші супутні матеріа</t>
    </r>
    <r>
      <rPr>
        <sz val="10"/>
        <color theme="1"/>
        <rFont val="Times New Roman"/>
        <family val="1"/>
      </rPr>
      <t>ли)</t>
    </r>
  </si>
  <si>
    <r>
      <t>Монтаж перегородок з гіпсокартону (Робота включає: монтаж гіпсокартону</t>
    </r>
    <r>
      <rPr>
        <b/>
        <sz val="10"/>
        <color rgb="FFFF0000"/>
        <rFont val="Times New Roman"/>
        <family val="1"/>
        <charset val="204"/>
      </rPr>
      <t xml:space="preserve"> в два шари з двох сторін (</t>
    </r>
    <r>
      <rPr>
        <b/>
        <sz val="10"/>
        <color theme="1"/>
        <rFont val="Times New Roman"/>
        <family val="1"/>
      </rPr>
      <t xml:space="preserve">гіпсокартон, профіль, утеплювач та всі інші супутні матеріали, шпаклювання швів та отворів, ґрунтування, шпаклювання, ґрунтування перед фарбуванням, поліпшене фарбування  за два рази, тощо) </t>
    </r>
  </si>
  <si>
    <r>
      <t xml:space="preserve">Демонтаж існуючих радіальних вентиляторів </t>
    </r>
    <r>
      <rPr>
        <b/>
        <sz val="10"/>
        <color rgb="FFFF0000"/>
        <rFont val="Times New Roman"/>
        <family val="1"/>
        <charset val="204"/>
      </rPr>
      <t>з виносом до місця складування</t>
    </r>
  </si>
  <si>
    <r>
      <t xml:space="preserve">Демонтаж існуючих повітропроводів </t>
    </r>
    <r>
      <rPr>
        <b/>
        <sz val="10"/>
        <color rgb="FFFF0000"/>
        <rFont val="Times New Roman"/>
        <family val="1"/>
        <charset val="204"/>
      </rPr>
      <t>з виносом до місця складування</t>
    </r>
  </si>
  <si>
    <r>
      <t>Демонтаж трубопроводу водопостачання з труб сталевих водогазопровідних оцинкованих діаметром до 25 мм</t>
    </r>
    <r>
      <rPr>
        <b/>
        <sz val="10"/>
        <color rgb="FFFF0000"/>
        <rFont val="Times New Roman"/>
        <family val="1"/>
        <charset val="204"/>
      </rPr>
      <t xml:space="preserve"> з виносом до місця складування</t>
    </r>
  </si>
  <si>
    <r>
      <t xml:space="preserve">Демонтаж трубопроводу водопостачання з труб сталевих водогазопровідних оцинкованих діаметром до 50 мм </t>
    </r>
    <r>
      <rPr>
        <b/>
        <sz val="10"/>
        <color rgb="FFFF0000"/>
        <rFont val="Times New Roman"/>
        <family val="1"/>
        <charset val="204"/>
      </rPr>
      <t>з виносом до місця складування</t>
    </r>
  </si>
  <si>
    <r>
      <t>Демонтаж трубопроводу водопостачання з труб сталевих водогазопровідних оцинкованих діаметром до 65 мм</t>
    </r>
    <r>
      <rPr>
        <b/>
        <sz val="10"/>
        <color rgb="FFFF0000"/>
        <rFont val="Times New Roman"/>
        <family val="1"/>
        <charset val="204"/>
      </rPr>
      <t xml:space="preserve"> з виносом до місця складування</t>
    </r>
  </si>
  <si>
    <r>
      <t xml:space="preserve">Демонтаж існуючих сталевих кріплень </t>
    </r>
    <r>
      <rPr>
        <b/>
        <sz val="10"/>
        <color rgb="FFFF0000"/>
        <rFont val="Times New Roman"/>
        <family val="1"/>
        <charset val="204"/>
      </rPr>
      <t>з виносом до місця складування</t>
    </r>
  </si>
  <si>
    <r>
      <t xml:space="preserve">Розбирання трубопроводів з труб чавунних каналізаційних діаметром понад 50мм до 100мм </t>
    </r>
    <r>
      <rPr>
        <b/>
        <sz val="10"/>
        <color rgb="FFFF0000"/>
        <rFont val="Times New Roman"/>
        <family val="1"/>
        <charset val="204"/>
      </rPr>
      <t>з виносом до місця складування</t>
    </r>
  </si>
  <si>
    <r>
      <t xml:space="preserve">Розбирання покриття підлоги з лінолеума </t>
    </r>
    <r>
      <rPr>
        <b/>
        <sz val="10"/>
        <color rgb="FFFF0000"/>
        <rFont val="Times New Roman"/>
        <family val="1"/>
        <charset val="204"/>
      </rPr>
      <t>з виносом до місця складування</t>
    </r>
  </si>
  <si>
    <r>
      <t>О</t>
    </r>
    <r>
      <rPr>
        <b/>
        <sz val="10"/>
        <color theme="1"/>
        <rFont val="Times New Roman"/>
        <family val="1"/>
      </rPr>
      <t>порядження стелі (Робота включає:  видалення існуючого покриття, ремонт швів стелі та інших пошкоджених ділянок (розшивка та зароблення) ґрунтування під фарбування</t>
    </r>
    <r>
      <rPr>
        <b/>
        <sz val="10"/>
        <rFont val="Times New Roman"/>
        <family val="1"/>
        <charset val="204"/>
      </rPr>
      <t>, фарбування два рази</t>
    </r>
    <r>
      <rPr>
        <b/>
        <sz val="10"/>
        <color theme="1"/>
        <rFont val="Times New Roman"/>
        <family val="1"/>
      </rPr>
      <t xml:space="preserve"> та всі інші супутні матеріали)</t>
    </r>
    <r>
      <rPr>
        <sz val="10"/>
        <color theme="1"/>
        <rFont val="Times New Roman"/>
        <family val="1"/>
      </rPr>
      <t xml:space="preserve"> </t>
    </r>
  </si>
  <si>
    <t>Поставка та монтаж внутрішніх труб холодного водопостачання діаметром 50 мм  в ізоляції IZOflex або аналог з товщиною стінки 9 мм, з усіма фітингами, коліном, трійником, вирізом для з'єднання, кріпленнями та всіма супутніми матеріалами</t>
  </si>
  <si>
    <t>Під'єднання нових ділянок трубопроводу до існуючих мереж водопостачання діаметром 50 мм</t>
  </si>
  <si>
    <t xml:space="preserve">Труби сталеві електрозварні прямошовні із сталі марки 20, зовнішній діаметр 159 мм, товщина стінки 4 мм </t>
  </si>
  <si>
    <t>Врізування в діючі внутрішні мережі трубопроводів каналізації діаметром 100 мм</t>
  </si>
  <si>
    <t>РОЗДІЛ 11: Ремонт приміщення № 32 (включають матеріали і роботу)</t>
  </si>
  <si>
    <t>РОЗДІЛ 9: Ремонт приміщення № 34 (включають матеріали і роботу)</t>
  </si>
  <si>
    <t>РОЗДІЛ 7: Ремонт приміщення № 11 (включають матеріали і роботу</t>
  </si>
  <si>
    <t>Локальний ремонт тріщин та нерівностей стін (Робота включає: розшивка, очищення, ґрунтування, зароблення цементним розчином, шліфування, затирання та всі інші супутні матеріали)</t>
  </si>
  <si>
    <t>Монтаж лавки підвісної настінної 1500х500х500мм (на ціпку)</t>
  </si>
  <si>
    <t>Виготовлення і встановлення сходів металевих пофарбованих вистою до 500 мм/</t>
  </si>
  <si>
    <t>м.п.</t>
  </si>
  <si>
    <t>м2</t>
  </si>
  <si>
    <t>м3</t>
  </si>
  <si>
    <r>
      <t xml:space="preserve">Розбирання цегляних перегородок </t>
    </r>
    <r>
      <rPr>
        <b/>
        <sz val="10"/>
        <color rgb="FFFF0000"/>
        <rFont val="Times New Roman"/>
        <family val="1"/>
        <charset val="204"/>
      </rPr>
      <t>з виносом до місця складування</t>
    </r>
  </si>
  <si>
    <t xml:space="preserve">  тн</t>
  </si>
  <si>
    <t>шт</t>
  </si>
  <si>
    <t>РОЗДІЛ 5: Ремонт приміщення № 13 (включають матеріали і роботу)</t>
  </si>
  <si>
    <r>
      <t xml:space="preserve">Монтаж перегородок з гіпсокартону (Робота включає: монтаж гіпсокартону </t>
    </r>
    <r>
      <rPr>
        <b/>
        <sz val="10"/>
        <color rgb="FFFF0000"/>
        <rFont val="Times New Roman"/>
        <family val="1"/>
        <charset val="204"/>
      </rPr>
      <t>в два шари з двох сторін</t>
    </r>
    <r>
      <rPr>
        <b/>
        <sz val="10"/>
        <color theme="1"/>
        <rFont val="Times New Roman"/>
        <family val="1"/>
      </rPr>
      <t xml:space="preserve"> (гіпсокартон, профіль, утеплювач та всі інші супутні матеріали, шпаклювання швів та отворів, ґрунтування, шпаклювання, ґрунтування перед фарбуванням, поліпшене фарбування  за два рази, тощо) </t>
    </r>
  </si>
  <si>
    <t>РОЗДІЛ 6: Ремонт приміщення № 12 (включають матеріали і роботу)</t>
  </si>
  <si>
    <t>РОЗДІЛ 12: Ремонт приміщення № 29 (включають матеріали і роботу)</t>
  </si>
  <si>
    <t>РОЗДІЛ 13: Електромонтажні роботи (включають матеріали і роботу)</t>
  </si>
  <si>
    <t>РОЗДІЛ 16 : Інше (включають матеріали і роботу)</t>
  </si>
  <si>
    <t>Перевезення будівельного сміття на відстань до 30 км на спеціалізований полігон для утилізації згідно з законодавством України</t>
  </si>
  <si>
    <t>РОЗДІЛ 4: Ремонт приміщення № 14 (включають матеріали і роботу)</t>
  </si>
  <si>
    <r>
      <rPr>
        <b/>
        <sz val="18"/>
        <color rgb="FF000000"/>
        <rFont val="Times New Roman"/>
        <family val="1"/>
        <charset val="204"/>
      </rPr>
      <t>1628</t>
    </r>
    <r>
      <rPr>
        <b/>
        <sz val="10"/>
        <color rgb="FF000000"/>
        <rFont val="Times New Roman"/>
        <family val="1"/>
        <charset val="204"/>
      </rPr>
      <t xml:space="preserve"> Проведення ремонтних робіт в будівлі Варвинського ліцею № 2 Варвинської селищної ради Прилуцького району Чернігівської області за адресою  Чернігівська область, Варвинський район, смт Варва, вул. Миру, 54а</t>
    </r>
  </si>
  <si>
    <t>РОЗДІЛ 8: Водопостачання та каналізація (включають матеріали і роботу)</t>
  </si>
  <si>
    <r>
      <t xml:space="preserve">Монтаж електричної проводки (Робота включає: влаштування штроби при необхідності, монтаж нового кабелю АВВГ або ВВГНГ (2х1.5, 2х2.5, 3х1.5, 3х2.5), витратні матеріали для монтажу ( </t>
    </r>
    <r>
      <rPr>
        <b/>
        <sz val="12"/>
        <color rgb="FFFF0000"/>
        <rFont val="Times New Roman"/>
        <family val="1"/>
        <charset val="204"/>
      </rPr>
      <t>труба металева гофрована для прокладання кабелю</t>
    </r>
    <r>
      <rPr>
        <b/>
        <sz val="10"/>
        <color theme="1"/>
        <rFont val="Times New Roman"/>
        <family val="1"/>
      </rPr>
      <t xml:space="preserve">, кабель канал, скоби, дюбелі, монтажні коробки, клемники) та  всі супутні матеріали) </t>
    </r>
  </si>
  <si>
    <r>
      <rPr>
        <b/>
        <sz val="10"/>
        <color theme="1"/>
        <rFont val="Times New Roman"/>
        <family val="1"/>
      </rPr>
      <t>Монтаж вогнетривкого безгалогенний  кабелю (Робота включає: влаштування штроби при необхідності, монтаж нового кабелю (N) HXH FE180/30-3х1,5, (N) HXH FE180/30-2х1,0,  (N) HXH FE180/90-2х1,0,  витратні матеріали для монтажу (</t>
    </r>
    <r>
      <rPr>
        <b/>
        <sz val="12"/>
        <color rgb="FFFF0000"/>
        <rFont val="Times New Roman"/>
        <family val="1"/>
        <charset val="204"/>
      </rPr>
      <t>труба металева гофрована для прокладання кабелю</t>
    </r>
    <r>
      <rPr>
        <b/>
        <sz val="10"/>
        <color theme="1"/>
        <rFont val="Times New Roman"/>
        <family val="1"/>
      </rPr>
      <t>, кабель канал, скоби, дюбелі, монтажні коробки, клемники) та  всі супутні матеріали)</t>
    </r>
    <r>
      <rPr>
        <sz val="10"/>
        <color theme="1"/>
        <rFont val="Times New Roman"/>
        <family val="1"/>
      </rPr>
      <t xml:space="preserve"> </t>
    </r>
  </si>
  <si>
    <t>Монтаж електричної розподільної коробки, розпаювання проводів</t>
  </si>
  <si>
    <t>Розвантаження матеріалів</t>
  </si>
  <si>
    <t>Очищення приміщень від існуючого сміття</t>
  </si>
  <si>
    <t>Навантаження сміття вручну</t>
  </si>
  <si>
    <t>РОЗДІЛ 10: Ремонт приміщення № 33 (включають матеріали і роботу)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</si>
</sst>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16"/>
      <color theme="1"/>
      <name val="Calibri"/>
      <family val="2"/>
      <scheme val="minor"/>
    </font>
    <font>
      <sz val="10"/>
      <color theme="1"/>
      <name val="Times New Roman"/>
      <family val="1"/>
      <charset val="204"/>
    </font>
    <font>
      <sz val="11"/>
      <color theme="1"/>
      <name val="Times New Roman"/>
      <family val="1"/>
      <charset val="204"/>
    </font>
    <font>
      <sz val="10"/>
      <name val="Times New Roman"/>
      <family val="1"/>
      <charset val="204"/>
    </font>
    <font>
      <sz val="11"/>
      <name val="Calibri"/>
      <family val="2"/>
      <scheme val="minor"/>
    </font>
    <font>
      <b/>
      <sz val="14"/>
      <name val="Times New Roman"/>
      <family val="1"/>
      <charset val="204"/>
    </font>
    <font>
      <b/>
      <sz val="14"/>
      <color rgb="FF000000"/>
      <name val="Times New Roman"/>
      <family val="1"/>
      <charset val="204"/>
    </font>
    <font>
      <b/>
      <sz val="10"/>
      <color rgb="FF000000"/>
      <name val="Times New Roman"/>
      <family val="1"/>
      <charset val="204"/>
    </font>
    <font>
      <b/>
      <sz val="11"/>
      <color theme="1"/>
      <name val="Times New Roman"/>
      <family val="1"/>
    </font>
    <font>
      <sz val="10"/>
      <color rgb="FF000000"/>
      <name val="Times New Roman"/>
      <family val="1"/>
      <charset val="204"/>
    </font>
    <font>
      <b/>
      <sz val="10"/>
      <name val="Times New Roman"/>
      <family val="1"/>
    </font>
    <font>
      <sz val="10"/>
      <color rgb="FF000000"/>
      <name val="Times New Roman"/>
      <family val="1"/>
    </font>
    <font>
      <b/>
      <sz val="10"/>
      <color rgb="FF000000"/>
      <name val="Times New Roman"/>
      <family val="1"/>
    </font>
    <font>
      <sz val="10"/>
      <name val="Times New Roman"/>
      <family val="1"/>
    </font>
    <font>
      <sz val="10"/>
      <color theme="1"/>
      <name val="Times New Roman"/>
      <family val="1"/>
    </font>
    <font>
      <b/>
      <sz val="14"/>
      <name val="Times New Roman"/>
      <family val="1"/>
    </font>
    <font>
      <b/>
      <sz val="11"/>
      <color rgb="FF000000"/>
      <name val="Times New Roman"/>
      <family val="1"/>
    </font>
    <font>
      <b/>
      <sz val="14"/>
      <color rgb="FF000000"/>
      <name val="Aptos"/>
      <family val="2"/>
    </font>
    <font>
      <b/>
      <sz val="12"/>
      <color rgb="FF000000"/>
      <name val="Aptos"/>
      <family val="2"/>
    </font>
    <font>
      <b/>
      <sz val="11"/>
      <color rgb="FF000000"/>
      <name val="Aptos"/>
      <family val="2"/>
    </font>
    <font>
      <b/>
      <sz val="11"/>
      <name val="Aptos"/>
      <family val="2"/>
    </font>
    <font>
      <sz val="11"/>
      <color rgb="FF000000"/>
      <name val="Times New Roman"/>
      <family val="1"/>
    </font>
    <font>
      <sz val="11"/>
      <color theme="1"/>
      <name val="Calibri"/>
      <family val="2"/>
      <charset val="204"/>
      <scheme val="minor"/>
    </font>
    <font>
      <sz val="11"/>
      <color theme="1"/>
      <name val="Times New Roman"/>
      <family val="1"/>
    </font>
    <font>
      <b/>
      <sz val="10"/>
      <color theme="1"/>
      <name val="Times New Roman"/>
      <family val="1"/>
    </font>
    <font>
      <sz val="11"/>
      <name val="Times New Roman"/>
      <family val="1"/>
      <charset val="204"/>
    </font>
    <font>
      <sz val="11"/>
      <name val="Times New Roman"/>
      <family val="1"/>
    </font>
    <font>
      <sz val="8"/>
      <name val="Calibri"/>
      <family val="2"/>
      <scheme val="minor"/>
    </font>
    <font>
      <b/>
      <sz val="10"/>
      <color rgb="FFFF0000"/>
      <name val="Times New Roman"/>
      <family val="1"/>
      <charset val="204"/>
    </font>
    <font>
      <b/>
      <sz val="10"/>
      <name val="Times New Roman"/>
      <family val="1"/>
      <charset val="204"/>
    </font>
    <font>
      <b/>
      <sz val="18"/>
      <color rgb="FF000000"/>
      <name val="Times New Roman"/>
      <family val="1"/>
      <charset val="204"/>
    </font>
    <font>
      <b/>
      <sz val="12"/>
      <color rgb="FFFF0000"/>
      <name val="Times New Roman"/>
      <family val="1"/>
      <charset val="204"/>
    </font>
  </fonts>
  <fills count="16">
    <fill>
      <patternFill patternType="none"/>
    </fill>
    <fill>
      <patternFill patternType="gray125"/>
    </fill>
    <fill>
      <patternFill patternType="solid">
        <fgColor rgb="FF9BC2E6"/>
        <bgColor rgb="FF000000"/>
      </patternFill>
    </fill>
    <fill>
      <patternFill patternType="solid">
        <fgColor rgb="FFD9D9D9"/>
        <bgColor rgb="FF000000"/>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rgb="FF000000"/>
      </patternFill>
    </fill>
    <fill>
      <patternFill patternType="solid">
        <fgColor rgb="FFFFFF00"/>
        <bgColor rgb="FF000000"/>
      </patternFill>
    </fill>
    <fill>
      <patternFill patternType="solid">
        <fgColor theme="0"/>
        <bgColor theme="0"/>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4" tint="0.59999389629810485"/>
        <bgColor rgb="FF000000"/>
      </patternFill>
    </fill>
    <fill>
      <patternFill patternType="solid">
        <fgColor rgb="FFFFFF00"/>
        <bgColor indexed="64"/>
      </patternFill>
    </fill>
    <fill>
      <patternFill patternType="solid">
        <fgColor theme="7" tint="0.39997558519241921"/>
        <bgColor indexed="64"/>
      </patternFill>
    </fill>
    <fill>
      <patternFill patternType="solid">
        <fgColor theme="7" tint="0.39997558519241921"/>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rgb="FF000000"/>
      </left>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thin">
        <color indexed="64"/>
      </right>
      <top style="medium">
        <color rgb="FF000000"/>
      </top>
      <bottom style="thin">
        <color indexed="64"/>
      </bottom>
      <diagonal/>
    </border>
    <border>
      <left style="medium">
        <color indexed="64"/>
      </left>
      <right/>
      <top style="medium">
        <color rgb="FF00000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23" fillId="0" borderId="0"/>
  </cellStyleXfs>
  <cellXfs count="150">
    <xf numFmtId="0" fontId="0" fillId="0" borderId="0" xfId="0"/>
    <xf numFmtId="0" fontId="1" fillId="0" borderId="0" xfId="0" applyFont="1"/>
    <xf numFmtId="0" fontId="2" fillId="0" borderId="0" xfId="0" applyFont="1" applyAlignment="1">
      <alignment horizontal="center" vertical="center"/>
    </xf>
    <xf numFmtId="0" fontId="3" fillId="0" borderId="0" xfId="0" applyFont="1"/>
    <xf numFmtId="0" fontId="5" fillId="0" borderId="0" xfId="0" applyFont="1"/>
    <xf numFmtId="0" fontId="2" fillId="0" borderId="16" xfId="0" applyFont="1" applyBorder="1" applyAlignment="1">
      <alignment horizontal="center" vertical="center"/>
    </xf>
    <xf numFmtId="0" fontId="18" fillId="0" borderId="0" xfId="0" applyFont="1" applyAlignment="1">
      <alignment horizontal="center"/>
    </xf>
    <xf numFmtId="0" fontId="18" fillId="0" borderId="0" xfId="0" applyFont="1"/>
    <xf numFmtId="2" fontId="22" fillId="0" borderId="1" xfId="0" applyNumberFormat="1" applyFont="1" applyBorder="1" applyAlignment="1">
      <alignment horizontal="center" vertical="center" wrapText="1"/>
    </xf>
    <xf numFmtId="2" fontId="22" fillId="0" borderId="1" xfId="1" applyNumberFormat="1" applyFont="1" applyBorder="1" applyAlignment="1">
      <alignment horizontal="center" vertical="center" wrapText="1"/>
    </xf>
    <xf numFmtId="0" fontId="22" fillId="0" borderId="1" xfId="0" applyFont="1" applyBorder="1" applyAlignment="1">
      <alignment horizontal="center" vertical="center"/>
    </xf>
    <xf numFmtId="2" fontId="26"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2" fontId="27" fillId="0" borderId="1" xfId="0" applyNumberFormat="1" applyFont="1" applyBorder="1" applyAlignment="1">
      <alignment horizontal="center" vertical="center" wrapText="1"/>
    </xf>
    <xf numFmtId="2" fontId="24" fillId="9" borderId="1" xfId="0" applyNumberFormat="1" applyFont="1" applyFill="1" applyBorder="1" applyAlignment="1">
      <alignment horizontal="center" vertical="center"/>
    </xf>
    <xf numFmtId="2" fontId="27" fillId="0" borderId="1" xfId="0" applyNumberFormat="1" applyFont="1" applyBorder="1" applyAlignment="1">
      <alignment horizontal="center" vertical="center"/>
    </xf>
    <xf numFmtId="2" fontId="22" fillId="5" borderId="1" xfId="0" applyNumberFormat="1" applyFont="1" applyFill="1" applyBorder="1" applyAlignment="1">
      <alignment horizontal="center" vertical="center"/>
    </xf>
    <xf numFmtId="0" fontId="17" fillId="0" borderId="16" xfId="0" applyFont="1" applyBorder="1" applyAlignment="1">
      <alignment horizontal="center" vertical="top" wrapText="1"/>
    </xf>
    <xf numFmtId="0" fontId="9" fillId="0" borderId="17" xfId="0" applyFont="1" applyBorder="1" applyAlignment="1">
      <alignment horizontal="center" vertical="top" wrapText="1"/>
    </xf>
    <xf numFmtId="0" fontId="18" fillId="5" borderId="0" xfId="0" applyFont="1" applyFill="1" applyAlignment="1">
      <alignment horizontal="left"/>
    </xf>
    <xf numFmtId="0" fontId="20" fillId="3" borderId="10" xfId="0" applyFont="1" applyFill="1" applyBorder="1" applyAlignment="1">
      <alignment vertical="center"/>
    </xf>
    <xf numFmtId="0" fontId="21" fillId="8" borderId="15" xfId="0" applyFont="1" applyFill="1" applyBorder="1" applyAlignment="1">
      <alignment horizontal="center" vertical="center"/>
    </xf>
    <xf numFmtId="0" fontId="21" fillId="8" borderId="14" xfId="0" applyFont="1" applyFill="1" applyBorder="1" applyAlignment="1">
      <alignment horizontal="center" vertical="center"/>
    </xf>
    <xf numFmtId="0" fontId="7" fillId="0" borderId="19" xfId="0" applyFont="1" applyBorder="1" applyAlignment="1">
      <alignment horizontal="center" vertical="center" wrapText="1"/>
    </xf>
    <xf numFmtId="0" fontId="7" fillId="0" borderId="17" xfId="0" applyFont="1" applyBorder="1" applyAlignment="1">
      <alignment horizontal="center" vertical="center" wrapText="1"/>
    </xf>
    <xf numFmtId="0" fontId="20" fillId="3" borderId="13" xfId="0" applyFont="1" applyFill="1" applyBorder="1" applyAlignment="1">
      <alignment vertical="center"/>
    </xf>
    <xf numFmtId="0" fontId="20" fillId="3" borderId="12" xfId="0" applyFont="1" applyFill="1" applyBorder="1" applyAlignment="1">
      <alignment vertical="center"/>
    </xf>
    <xf numFmtId="0" fontId="21" fillId="7" borderId="11" xfId="0" applyFont="1" applyFill="1" applyBorder="1" applyAlignment="1">
      <alignment horizontal="center" vertical="center"/>
    </xf>
    <xf numFmtId="0" fontId="21" fillId="3" borderId="1" xfId="0" applyFont="1" applyFill="1" applyBorder="1" applyAlignment="1">
      <alignment horizontal="left" vertical="center" wrapText="1"/>
    </xf>
    <xf numFmtId="0" fontId="21" fillId="7"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4" fontId="18" fillId="0" borderId="0" xfId="0" applyNumberFormat="1" applyFont="1" applyAlignment="1">
      <alignment horizontal="center"/>
    </xf>
    <xf numFmtId="4" fontId="18" fillId="0" borderId="0" xfId="0" applyNumberFormat="1" applyFont="1"/>
    <xf numFmtId="4" fontId="14" fillId="0" borderId="9" xfId="0" applyNumberFormat="1" applyFont="1" applyBorder="1" applyAlignment="1">
      <alignment horizontal="center" vertical="center"/>
    </xf>
    <xf numFmtId="4" fontId="3" fillId="0" borderId="0" xfId="0" applyNumberFormat="1" applyFont="1"/>
    <xf numFmtId="2" fontId="24" fillId="9" borderId="21" xfId="0" applyNumberFormat="1" applyFont="1" applyFill="1" applyBorder="1" applyAlignment="1">
      <alignment horizontal="center" vertical="center"/>
    </xf>
    <xf numFmtId="4" fontId="14" fillId="0" borderId="22" xfId="0" applyNumberFormat="1" applyFont="1" applyBorder="1" applyAlignment="1">
      <alignment horizontal="center" vertical="center"/>
    </xf>
    <xf numFmtId="4" fontId="12" fillId="0" borderId="1" xfId="0" applyNumberFormat="1" applyFont="1" applyBorder="1" applyAlignment="1" applyProtection="1">
      <alignment horizontal="center" vertical="center"/>
      <protection locked="0"/>
    </xf>
    <xf numFmtId="0" fontId="18" fillId="5" borderId="0" xfId="0" applyFont="1" applyFill="1" applyAlignment="1">
      <alignment horizontal="left" wrapText="1"/>
    </xf>
    <xf numFmtId="0" fontId="18" fillId="0" borderId="0" xfId="0" applyFont="1" applyAlignment="1">
      <alignment horizontal="center" wrapText="1"/>
    </xf>
    <xf numFmtId="0" fontId="19" fillId="0" borderId="0" xfId="0" applyFont="1" applyAlignment="1">
      <alignment horizontal="center" wrapText="1"/>
    </xf>
    <xf numFmtId="0" fontId="20" fillId="3" borderId="18" xfId="0" applyFont="1" applyFill="1" applyBorder="1" applyAlignment="1">
      <alignment vertical="center" wrapText="1"/>
    </xf>
    <xf numFmtId="0" fontId="20" fillId="3" borderId="3" xfId="0" applyFont="1" applyFill="1" applyBorder="1" applyAlignment="1">
      <alignment vertical="center" wrapText="1"/>
    </xf>
    <xf numFmtId="0" fontId="20" fillId="3" borderId="14" xfId="0" applyFont="1" applyFill="1" applyBorder="1" applyAlignment="1">
      <alignment vertical="center" wrapText="1"/>
    </xf>
    <xf numFmtId="0" fontId="3" fillId="0" borderId="0" xfId="0" applyFont="1" applyAlignment="1">
      <alignment vertical="top" wrapText="1"/>
    </xf>
    <xf numFmtId="2" fontId="24" fillId="0" borderId="1" xfId="0" applyNumberFormat="1" applyFont="1" applyBorder="1" applyAlignment="1">
      <alignment horizontal="center" vertical="center"/>
    </xf>
    <xf numFmtId="2" fontId="15" fillId="0" borderId="1" xfId="0" applyNumberFormat="1" applyFont="1" applyBorder="1" applyAlignment="1">
      <alignment horizontal="left" vertical="top" wrapText="1"/>
    </xf>
    <xf numFmtId="0" fontId="0" fillId="0" borderId="0" xfId="0" applyAlignment="1">
      <alignment horizontal="center" vertical="center"/>
    </xf>
    <xf numFmtId="0" fontId="5" fillId="0" borderId="0" xfId="0" applyFont="1" applyAlignment="1">
      <alignment horizontal="center" vertical="center"/>
    </xf>
    <xf numFmtId="2" fontId="22" fillId="0" borderId="23" xfId="1" applyNumberFormat="1" applyFont="1" applyBorder="1" applyAlignment="1">
      <alignment horizontal="center" vertical="center" wrapText="1"/>
    </xf>
    <xf numFmtId="0" fontId="25" fillId="0" borderId="1" xfId="0" applyFont="1" applyBorder="1" applyAlignment="1">
      <alignment vertical="top" wrapText="1"/>
    </xf>
    <xf numFmtId="0" fontId="4" fillId="0" borderId="1" xfId="0" applyFont="1" applyBorder="1" applyAlignment="1">
      <alignment horizontal="center" vertical="center"/>
    </xf>
    <xf numFmtId="4" fontId="14" fillId="0" borderId="1" xfId="0" applyNumberFormat="1" applyFont="1" applyBorder="1" applyAlignment="1" applyProtection="1">
      <alignment horizontal="center" vertical="center"/>
      <protection locked="0"/>
    </xf>
    <xf numFmtId="0" fontId="25" fillId="0" borderId="1" xfId="0" applyFont="1" applyBorder="1" applyAlignment="1">
      <alignment horizontal="left" vertical="top" wrapText="1"/>
    </xf>
    <xf numFmtId="0" fontId="15" fillId="0" borderId="1" xfId="0" applyFont="1" applyBorder="1" applyAlignment="1">
      <alignment horizontal="left" vertical="top" wrapText="1"/>
    </xf>
    <xf numFmtId="2" fontId="25" fillId="0" borderId="1" xfId="0" applyNumberFormat="1" applyFont="1" applyBorder="1" applyAlignment="1">
      <alignment horizontal="left" vertical="top" wrapText="1"/>
    </xf>
    <xf numFmtId="4" fontId="12" fillId="13" borderId="1" xfId="0" applyNumberFormat="1" applyFont="1" applyFill="1" applyBorder="1" applyAlignment="1" applyProtection="1">
      <alignment horizontal="center" vertical="center"/>
      <protection locked="0"/>
    </xf>
    <xf numFmtId="0" fontId="4" fillId="0" borderId="21" xfId="0" applyFont="1" applyBorder="1" applyAlignment="1">
      <alignment horizontal="center" vertical="center"/>
    </xf>
    <xf numFmtId="0" fontId="12" fillId="0" borderId="21" xfId="0" applyFont="1" applyBorder="1" applyAlignment="1">
      <alignment horizontal="center" vertical="center"/>
    </xf>
    <xf numFmtId="1" fontId="15" fillId="0" borderId="21" xfId="0" applyNumberFormat="1" applyFont="1" applyBorder="1" applyAlignment="1" applyProtection="1">
      <alignment horizontal="center" vertical="center"/>
      <protection locked="0"/>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xf>
    <xf numFmtId="164" fontId="16" fillId="4" borderId="25" xfId="0" applyNumberFormat="1" applyFont="1" applyFill="1" applyBorder="1"/>
    <xf numFmtId="0" fontId="25" fillId="0" borderId="23" xfId="0" applyFont="1" applyBorder="1" applyAlignment="1">
      <alignment vertical="top" wrapText="1"/>
    </xf>
    <xf numFmtId="0" fontId="4" fillId="0" borderId="23" xfId="0" applyFont="1" applyBorder="1" applyAlignment="1">
      <alignment horizontal="center" vertical="center"/>
    </xf>
    <xf numFmtId="4" fontId="14" fillId="0" borderId="23" xfId="0" applyNumberFormat="1" applyFont="1" applyBorder="1" applyAlignment="1" applyProtection="1">
      <alignment horizontal="center" vertical="center"/>
      <protection locked="0"/>
    </xf>
    <xf numFmtId="1" fontId="4" fillId="0" borderId="24" xfId="0" applyNumberFormat="1" applyFont="1" applyBorder="1" applyAlignment="1">
      <alignment horizontal="center" vertical="center"/>
    </xf>
    <xf numFmtId="4" fontId="6" fillId="11" borderId="25" xfId="0" applyNumberFormat="1" applyFont="1" applyFill="1" applyBorder="1" applyAlignment="1">
      <alignment horizontal="center" vertical="center"/>
    </xf>
    <xf numFmtId="0" fontId="14" fillId="11" borderId="25" xfId="0" applyFont="1" applyFill="1" applyBorder="1" applyAlignment="1">
      <alignment horizontal="center" vertical="center"/>
    </xf>
    <xf numFmtId="1" fontId="14" fillId="11" borderId="25" xfId="0" applyNumberFormat="1" applyFont="1" applyFill="1" applyBorder="1" applyAlignment="1" applyProtection="1">
      <alignment horizontal="center" vertical="center"/>
      <protection locked="0"/>
    </xf>
    <xf numFmtId="4" fontId="14" fillId="11" borderId="26" xfId="0" applyNumberFormat="1" applyFont="1" applyFill="1" applyBorder="1" applyAlignment="1">
      <alignment horizontal="center" vertical="center"/>
    </xf>
    <xf numFmtId="2" fontId="25" fillId="0" borderId="21" xfId="0" applyNumberFormat="1" applyFont="1" applyBorder="1" applyAlignment="1">
      <alignment horizontal="left" vertical="top" wrapText="1"/>
    </xf>
    <xf numFmtId="2" fontId="22" fillId="0" borderId="21" xfId="1" applyNumberFormat="1" applyFont="1" applyBorder="1" applyAlignment="1">
      <alignment horizontal="center" vertical="center" wrapText="1"/>
    </xf>
    <xf numFmtId="4" fontId="14" fillId="0" borderId="21" xfId="0" applyNumberFormat="1" applyFont="1" applyBorder="1" applyAlignment="1" applyProtection="1">
      <alignment horizontal="center" vertical="center"/>
      <protection locked="0"/>
    </xf>
    <xf numFmtId="2" fontId="25" fillId="0" borderId="23" xfId="0" applyNumberFormat="1" applyFont="1" applyBorder="1" applyAlignment="1">
      <alignment horizontal="left" vertical="top" wrapText="1"/>
    </xf>
    <xf numFmtId="2" fontId="22" fillId="0" borderId="23" xfId="0" applyNumberFormat="1" applyFont="1" applyBorder="1" applyAlignment="1">
      <alignment horizontal="center" vertical="center" wrapText="1"/>
    </xf>
    <xf numFmtId="4" fontId="6" fillId="10" borderId="25" xfId="0" applyNumberFormat="1" applyFont="1" applyFill="1" applyBorder="1" applyAlignment="1">
      <alignment horizontal="center" vertical="center"/>
    </xf>
    <xf numFmtId="2" fontId="22" fillId="10" borderId="25" xfId="1" applyNumberFormat="1" applyFont="1" applyFill="1" applyBorder="1" applyAlignment="1">
      <alignment horizontal="center" vertical="center" wrapText="1"/>
    </xf>
    <xf numFmtId="4" fontId="14" fillId="10" borderId="25" xfId="0" applyNumberFormat="1" applyFont="1" applyFill="1" applyBorder="1" applyAlignment="1" applyProtection="1">
      <alignment horizontal="center" vertical="center"/>
      <protection locked="0"/>
    </xf>
    <xf numFmtId="4" fontId="14" fillId="10" borderId="26" xfId="0" applyNumberFormat="1" applyFont="1" applyFill="1" applyBorder="1" applyAlignment="1">
      <alignment horizontal="center" vertical="center"/>
    </xf>
    <xf numFmtId="2" fontId="22" fillId="0" borderId="21" xfId="0" applyNumberFormat="1" applyFont="1" applyBorder="1" applyAlignment="1">
      <alignment horizontal="center" vertical="center" wrapText="1"/>
    </xf>
    <xf numFmtId="2" fontId="27" fillId="0" borderId="23" xfId="0" applyNumberFormat="1" applyFont="1" applyBorder="1" applyAlignment="1">
      <alignment horizontal="center" vertical="center" wrapText="1"/>
    </xf>
    <xf numFmtId="0" fontId="4" fillId="14" borderId="25" xfId="0" applyFont="1" applyFill="1" applyBorder="1" applyAlignment="1">
      <alignment horizontal="center" vertical="center"/>
    </xf>
    <xf numFmtId="0" fontId="12" fillId="14" borderId="25" xfId="0" applyFont="1" applyFill="1" applyBorder="1" applyAlignment="1">
      <alignment horizontal="center" vertical="center"/>
    </xf>
    <xf numFmtId="4" fontId="14" fillId="14" borderId="25" xfId="0" applyNumberFormat="1" applyFont="1" applyFill="1" applyBorder="1" applyAlignment="1" applyProtection="1">
      <alignment horizontal="center" vertical="center"/>
      <protection locked="0"/>
    </xf>
    <xf numFmtId="4" fontId="14" fillId="14" borderId="26" xfId="0" applyNumberFormat="1" applyFont="1" applyFill="1" applyBorder="1" applyAlignment="1">
      <alignment horizontal="center" vertical="center"/>
    </xf>
    <xf numFmtId="2" fontId="27" fillId="0" borderId="21" xfId="0" applyNumberFormat="1" applyFont="1" applyBorder="1" applyAlignment="1">
      <alignment horizontal="center" vertical="center" wrapText="1"/>
    </xf>
    <xf numFmtId="0" fontId="10" fillId="6" borderId="24" xfId="0" applyFont="1" applyFill="1" applyBorder="1" applyAlignment="1">
      <alignment horizontal="center" vertical="center"/>
    </xf>
    <xf numFmtId="0" fontId="4" fillId="15" borderId="25" xfId="0" applyFont="1" applyFill="1" applyBorder="1" applyAlignment="1">
      <alignment horizontal="center" vertical="center"/>
    </xf>
    <xf numFmtId="0" fontId="12" fillId="15" borderId="25" xfId="0" applyFont="1" applyFill="1" applyBorder="1" applyAlignment="1">
      <alignment horizontal="center" vertical="center"/>
    </xf>
    <xf numFmtId="2" fontId="15" fillId="0" borderId="21" xfId="0" applyNumberFormat="1" applyFont="1" applyBorder="1" applyAlignment="1">
      <alignment horizontal="left" vertical="top" wrapText="1"/>
    </xf>
    <xf numFmtId="4" fontId="12" fillId="14" borderId="25" xfId="0" applyNumberFormat="1" applyFont="1" applyFill="1" applyBorder="1" applyAlignment="1" applyProtection="1">
      <alignment horizontal="center" vertical="center"/>
      <protection locked="0"/>
    </xf>
    <xf numFmtId="4" fontId="12" fillId="0" borderId="21" xfId="0" applyNumberFormat="1" applyFont="1" applyBorder="1" applyAlignment="1" applyProtection="1">
      <alignment horizontal="center" vertical="center"/>
      <protection locked="0"/>
    </xf>
    <xf numFmtId="2" fontId="24" fillId="0" borderId="21" xfId="0" applyNumberFormat="1" applyFont="1" applyBorder="1" applyAlignment="1">
      <alignment horizontal="center" vertical="center"/>
    </xf>
    <xf numFmtId="2" fontId="27" fillId="0" borderId="23" xfId="0" applyNumberFormat="1" applyFont="1" applyBorder="1" applyAlignment="1">
      <alignment horizontal="center" vertical="center"/>
    </xf>
    <xf numFmtId="4" fontId="12" fillId="0" borderId="23" xfId="0" applyNumberFormat="1" applyFont="1" applyBorder="1" applyAlignment="1" applyProtection="1">
      <alignment horizontal="center" vertical="center"/>
      <protection locked="0"/>
    </xf>
    <xf numFmtId="0" fontId="4" fillId="12" borderId="25" xfId="0" applyFont="1" applyFill="1" applyBorder="1" applyAlignment="1">
      <alignment horizontal="center" vertical="center"/>
    </xf>
    <xf numFmtId="0" fontId="12" fillId="12" borderId="25" xfId="0" applyFont="1" applyFill="1" applyBorder="1" applyAlignment="1">
      <alignment horizontal="center" vertical="center"/>
    </xf>
    <xf numFmtId="4" fontId="12" fillId="10" borderId="25" xfId="0" applyNumberFormat="1" applyFont="1" applyFill="1" applyBorder="1" applyAlignment="1" applyProtection="1">
      <alignment horizontal="center" vertical="center"/>
      <protection locked="0"/>
    </xf>
    <xf numFmtId="2" fontId="27" fillId="0" borderId="21" xfId="0" applyNumberFormat="1" applyFont="1" applyBorder="1" applyAlignment="1">
      <alignment horizontal="center" vertical="center"/>
    </xf>
    <xf numFmtId="0" fontId="13" fillId="15" borderId="25" xfId="0" applyFont="1" applyFill="1" applyBorder="1" applyAlignment="1">
      <alignment horizontal="left" vertical="center" wrapText="1"/>
    </xf>
    <xf numFmtId="2" fontId="15" fillId="0" borderId="23" xfId="0" applyNumberFormat="1" applyFont="1" applyBorder="1" applyAlignment="1">
      <alignment horizontal="left" vertical="top" wrapText="1"/>
    </xf>
    <xf numFmtId="2" fontId="22" fillId="5" borderId="23" xfId="0" applyNumberFormat="1" applyFont="1" applyFill="1" applyBorder="1" applyAlignment="1">
      <alignment horizontal="center" vertical="center"/>
    </xf>
    <xf numFmtId="2" fontId="22" fillId="5" borderId="21" xfId="0" applyNumberFormat="1" applyFont="1" applyFill="1" applyBorder="1" applyAlignment="1">
      <alignment horizontal="center" vertical="center"/>
    </xf>
    <xf numFmtId="0" fontId="4" fillId="0" borderId="27" xfId="0" applyFont="1" applyBorder="1" applyAlignment="1">
      <alignment horizontal="center" vertical="center"/>
    </xf>
    <xf numFmtId="2" fontId="27" fillId="0" borderId="27" xfId="0" applyNumberFormat="1" applyFont="1" applyBorder="1" applyAlignment="1">
      <alignment horizontal="center" vertical="center" wrapText="1"/>
    </xf>
    <xf numFmtId="4" fontId="12" fillId="0" borderId="27" xfId="0" applyNumberFormat="1" applyFont="1" applyBorder="1" applyAlignment="1" applyProtection="1">
      <alignment horizontal="center" vertical="center"/>
      <protection locked="0"/>
    </xf>
    <xf numFmtId="4" fontId="12" fillId="13" borderId="23" xfId="0" applyNumberFormat="1" applyFont="1" applyFill="1" applyBorder="1" applyAlignment="1" applyProtection="1">
      <alignment horizontal="center" vertical="center"/>
      <protection locked="0"/>
    </xf>
    <xf numFmtId="0" fontId="22" fillId="0" borderId="23" xfId="0" applyFont="1" applyBorder="1" applyAlignment="1">
      <alignment horizontal="center" vertical="center" wrapText="1"/>
    </xf>
    <xf numFmtId="0" fontId="10" fillId="0" borderId="24" xfId="0" applyFont="1" applyBorder="1" applyAlignment="1">
      <alignment horizontal="center" vertical="center"/>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11" fillId="2" borderId="25" xfId="0" applyFont="1" applyFill="1" applyBorder="1" applyAlignment="1">
      <alignment horizontal="center" vertical="center" wrapText="1"/>
    </xf>
    <xf numFmtId="4" fontId="11" fillId="2" borderId="26" xfId="0" applyNumberFormat="1" applyFont="1" applyFill="1" applyBorder="1" applyAlignment="1">
      <alignment horizontal="center" vertical="center" wrapText="1"/>
    </xf>
    <xf numFmtId="1" fontId="4" fillId="0" borderId="4" xfId="0" applyNumberFormat="1" applyFont="1" applyBorder="1" applyAlignment="1">
      <alignment horizontal="center" vertical="center"/>
    </xf>
    <xf numFmtId="1" fontId="4" fillId="0" borderId="6" xfId="0" applyNumberFormat="1" applyFont="1" applyBorder="1" applyAlignment="1">
      <alignment horizontal="center" vertical="center"/>
    </xf>
    <xf numFmtId="4" fontId="14" fillId="0" borderId="5" xfId="0" applyNumberFormat="1" applyFont="1" applyBorder="1" applyAlignment="1">
      <alignment horizontal="center" vertical="center"/>
    </xf>
    <xf numFmtId="1" fontId="4" fillId="0" borderId="7" xfId="0" applyNumberFormat="1" applyFont="1" applyBorder="1" applyAlignment="1">
      <alignment horizontal="center" vertical="center"/>
    </xf>
    <xf numFmtId="4" fontId="14" fillId="0" borderId="28" xfId="0" applyNumberFormat="1" applyFont="1" applyBorder="1" applyAlignment="1">
      <alignment horizontal="center" vertical="center"/>
    </xf>
    <xf numFmtId="0" fontId="10" fillId="0" borderId="6" xfId="0" applyFont="1" applyBorder="1" applyAlignment="1">
      <alignment horizontal="center" vertical="center"/>
    </xf>
    <xf numFmtId="0" fontId="10" fillId="6" borderId="4"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10" fillId="0" borderId="7" xfId="0" applyFont="1" applyBorder="1" applyAlignment="1">
      <alignment horizontal="center" vertical="center"/>
    </xf>
    <xf numFmtId="0" fontId="10" fillId="6" borderId="8" xfId="0" applyFont="1" applyFill="1" applyBorder="1" applyAlignment="1">
      <alignment horizontal="center" vertical="center"/>
    </xf>
    <xf numFmtId="1" fontId="4" fillId="0" borderId="29" xfId="0" applyNumberFormat="1" applyFont="1" applyBorder="1" applyAlignment="1">
      <alignment horizontal="center" vertical="center"/>
    </xf>
    <xf numFmtId="164" fontId="16" fillId="4" borderId="30" xfId="0" applyNumberFormat="1" applyFont="1" applyFill="1" applyBorder="1"/>
    <xf numFmtId="4" fontId="16" fillId="4" borderId="20" xfId="0" applyNumberFormat="1" applyFont="1" applyFill="1" applyBorder="1" applyAlignment="1">
      <alignment horizontal="center" vertical="center"/>
    </xf>
    <xf numFmtId="1" fontId="4"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1" fontId="4" fillId="0" borderId="21" xfId="0" applyNumberFormat="1" applyFont="1" applyBorder="1" applyAlignment="1">
      <alignment horizontal="center" vertical="center"/>
    </xf>
    <xf numFmtId="4" fontId="14" fillId="0" borderId="21" xfId="0" applyNumberFormat="1" applyFont="1" applyBorder="1" applyAlignment="1">
      <alignment horizontal="center" vertical="center"/>
    </xf>
    <xf numFmtId="2" fontId="25" fillId="0" borderId="21" xfId="0" applyNumberFormat="1" applyFont="1" applyBorder="1" applyAlignment="1">
      <alignment horizontal="left" vertical="center" wrapText="1"/>
    </xf>
    <xf numFmtId="0" fontId="25" fillId="0" borderId="23" xfId="0" applyFont="1" applyBorder="1" applyAlignment="1">
      <alignment horizontal="left" vertical="top" wrapText="1"/>
    </xf>
    <xf numFmtId="4" fontId="12" fillId="0" borderId="23" xfId="0" applyNumberFormat="1" applyFont="1" applyFill="1" applyBorder="1" applyAlignment="1" applyProtection="1">
      <alignment horizontal="center" vertical="center"/>
      <protection locked="0"/>
    </xf>
    <xf numFmtId="4" fontId="14" fillId="0" borderId="1" xfId="0" applyNumberFormat="1" applyFont="1" applyFill="1" applyBorder="1" applyAlignment="1" applyProtection="1">
      <alignment horizontal="center" vertical="center"/>
      <protection locked="0"/>
    </xf>
    <xf numFmtId="4" fontId="14" fillId="0" borderId="21" xfId="0" applyNumberFormat="1" applyFont="1" applyFill="1" applyBorder="1" applyAlignment="1" applyProtection="1">
      <alignment horizontal="center" vertical="center"/>
      <protection locked="0"/>
    </xf>
    <xf numFmtId="4" fontId="12" fillId="0" borderId="1" xfId="0" applyNumberFormat="1" applyFont="1" applyFill="1" applyBorder="1" applyAlignment="1" applyProtection="1">
      <alignment horizontal="center" vertical="center"/>
      <protection locked="0"/>
    </xf>
    <xf numFmtId="0" fontId="11" fillId="14" borderId="25" xfId="0" applyFont="1" applyFill="1" applyBorder="1" applyAlignment="1">
      <alignment horizontal="left" vertical="center" wrapText="1"/>
    </xf>
    <xf numFmtId="0" fontId="11" fillId="11" borderId="25" xfId="0" applyFont="1" applyFill="1" applyBorder="1" applyAlignment="1">
      <alignment horizontal="left" vertical="center" wrapText="1"/>
    </xf>
    <xf numFmtId="0" fontId="25" fillId="10" borderId="25" xfId="0" applyFont="1" applyFill="1" applyBorder="1" applyAlignment="1">
      <alignment horizontal="left" vertical="center" wrapText="1"/>
    </xf>
    <xf numFmtId="2" fontId="25" fillId="0" borderId="1" xfId="0" applyNumberFormat="1" applyFont="1" applyBorder="1" applyAlignment="1">
      <alignment horizontal="left" vertical="center" wrapText="1"/>
    </xf>
    <xf numFmtId="0" fontId="11" fillId="10" borderId="25" xfId="0" applyFont="1" applyFill="1" applyBorder="1" applyAlignment="1">
      <alignment horizontal="left" vertical="center" wrapText="1"/>
    </xf>
    <xf numFmtId="2" fontId="25" fillId="0" borderId="23" xfId="0" applyNumberFormat="1" applyFont="1" applyBorder="1" applyAlignment="1">
      <alignment horizontal="left" vertical="center" wrapText="1"/>
    </xf>
    <xf numFmtId="0" fontId="12" fillId="0" borderId="27" xfId="0" applyFont="1" applyFill="1" applyBorder="1" applyAlignment="1">
      <alignment vertical="top" wrapText="1"/>
    </xf>
    <xf numFmtId="0" fontId="11" fillId="14" borderId="1" xfId="0" applyFont="1" applyFill="1" applyBorder="1" applyAlignment="1">
      <alignment horizontal="left" vertical="center" wrapText="1"/>
    </xf>
    <xf numFmtId="0" fontId="4" fillId="15" borderId="1" xfId="0" applyFont="1" applyFill="1" applyBorder="1" applyAlignment="1">
      <alignment horizontal="center" vertical="center"/>
    </xf>
    <xf numFmtId="0" fontId="12" fillId="15" borderId="1" xfId="0" applyFont="1" applyFill="1" applyBorder="1" applyAlignment="1">
      <alignment horizontal="center" vertical="center"/>
    </xf>
    <xf numFmtId="4" fontId="12" fillId="14" borderId="1" xfId="0" applyNumberFormat="1" applyFont="1" applyFill="1" applyBorder="1" applyAlignment="1" applyProtection="1">
      <alignment horizontal="center" vertical="center"/>
      <protection locked="0"/>
    </xf>
    <xf numFmtId="4" fontId="14" fillId="14" borderId="5" xfId="0" applyNumberFormat="1" applyFont="1" applyFill="1" applyBorder="1" applyAlignment="1">
      <alignment horizontal="center" vertical="center"/>
    </xf>
  </cellXfs>
  <cellStyles count="2">
    <cellStyle name="Звичайний 2" xfId="1" xr:uid="{2185923E-1D7D-41C1-A5C9-32A71D55C2CB}"/>
    <cellStyle name="Обычный"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87"/>
  <sheetViews>
    <sheetView tabSelected="1" zoomScale="110" zoomScaleNormal="110" workbookViewId="0">
      <pane xSplit="3" ySplit="13" topLeftCell="D278" activePane="bottomRight" state="frozen"/>
      <selection pane="topRight" activeCell="C1" sqref="C1"/>
      <selection pane="bottomLeft" activeCell="A14" sqref="A14"/>
      <selection pane="bottomRight" activeCell="G287" sqref="G287"/>
    </sheetView>
  </sheetViews>
  <sheetFormatPr defaultRowHeight="15" customHeight="1" x14ac:dyDescent="0.25"/>
  <cols>
    <col min="2" max="2" width="8" style="2" customWidth="1"/>
    <col min="3" max="3" width="68.85546875" style="44" customWidth="1"/>
    <col min="4" max="4" width="13.5703125" style="3" customWidth="1"/>
    <col min="5" max="5" width="12.42578125" style="3" customWidth="1"/>
    <col min="6" max="6" width="15" style="3" customWidth="1"/>
    <col min="7" max="7" width="17.42578125" style="34" customWidth="1"/>
  </cols>
  <sheetData>
    <row r="1" spans="1:7" s="1" customFormat="1" ht="3.75" customHeight="1" x14ac:dyDescent="0.35">
      <c r="B1" s="19"/>
      <c r="C1" s="38"/>
      <c r="D1" s="19"/>
      <c r="E1" s="19"/>
      <c r="F1" s="19"/>
      <c r="G1" s="19"/>
    </row>
    <row r="2" spans="1:7" s="1" customFormat="1" ht="3.75" customHeight="1" x14ac:dyDescent="0.35">
      <c r="B2" s="6"/>
      <c r="C2" s="39"/>
      <c r="D2" s="6"/>
      <c r="E2" s="6"/>
      <c r="F2" s="6"/>
      <c r="G2" s="31"/>
    </row>
    <row r="3" spans="1:7" s="1" customFormat="1" ht="3.75" customHeight="1" x14ac:dyDescent="0.35">
      <c r="B3" s="6"/>
      <c r="C3" s="39"/>
      <c r="D3" s="6"/>
      <c r="E3" s="6"/>
      <c r="F3" s="6"/>
      <c r="G3" s="6"/>
    </row>
    <row r="4" spans="1:7" s="1" customFormat="1" ht="3.75" customHeight="1" x14ac:dyDescent="0.35">
      <c r="B4" s="6"/>
      <c r="C4" s="39"/>
      <c r="D4" s="6"/>
      <c r="E4" s="6"/>
      <c r="F4" s="6"/>
      <c r="G4" s="6"/>
    </row>
    <row r="5" spans="1:7" s="1" customFormat="1" ht="3.75" customHeight="1" x14ac:dyDescent="0.35">
      <c r="B5" s="6"/>
      <c r="C5" s="40"/>
      <c r="D5" s="7"/>
      <c r="E5" s="7"/>
      <c r="F5" s="7"/>
      <c r="G5" s="32"/>
    </row>
    <row r="6" spans="1:7" s="1" customFormat="1" ht="3.75" customHeight="1" thickBot="1" x14ac:dyDescent="0.4">
      <c r="B6" s="6"/>
      <c r="C6" s="40"/>
      <c r="D6" s="7"/>
      <c r="E6" s="7"/>
      <c r="F6" s="7"/>
      <c r="G6" s="32"/>
    </row>
    <row r="7" spans="1:7" s="1" customFormat="1" ht="3.75" customHeight="1" x14ac:dyDescent="0.35">
      <c r="B7" s="20"/>
      <c r="C7" s="41"/>
      <c r="D7" s="27"/>
      <c r="E7" s="27"/>
      <c r="F7" s="27"/>
      <c r="G7" s="27"/>
    </row>
    <row r="8" spans="1:7" s="1" customFormat="1" ht="3.75" customHeight="1" x14ac:dyDescent="0.35">
      <c r="B8" s="26"/>
      <c r="C8" s="42"/>
      <c r="D8" s="28"/>
      <c r="E8" s="28"/>
      <c r="F8" s="28"/>
      <c r="G8" s="28"/>
    </row>
    <row r="9" spans="1:7" s="1" customFormat="1" ht="3.75" customHeight="1" x14ac:dyDescent="0.35">
      <c r="B9" s="26"/>
      <c r="C9" s="42"/>
      <c r="D9" s="29"/>
      <c r="E9" s="30"/>
      <c r="F9" s="30"/>
      <c r="G9" s="30"/>
    </row>
    <row r="10" spans="1:7" s="1" customFormat="1" ht="3.75" customHeight="1" thickBot="1" x14ac:dyDescent="0.4">
      <c r="B10" s="25"/>
      <c r="C10" s="43"/>
      <c r="D10" s="21"/>
      <c r="E10" s="22"/>
      <c r="F10" s="22"/>
      <c r="G10" s="22"/>
    </row>
    <row r="11" spans="1:7" ht="3.75" customHeight="1" thickBot="1" x14ac:dyDescent="0.3">
      <c r="B11" s="17"/>
      <c r="C11" s="18"/>
      <c r="D11" s="18"/>
      <c r="E11" s="18"/>
      <c r="F11" s="18"/>
      <c r="G11" s="18"/>
    </row>
    <row r="12" spans="1:7" ht="3.75" customHeight="1" thickBot="1" x14ac:dyDescent="0.3">
      <c r="B12" s="5"/>
      <c r="C12" s="23"/>
      <c r="D12" s="24"/>
      <c r="E12" s="24"/>
      <c r="F12" s="24"/>
      <c r="G12" s="24"/>
    </row>
    <row r="13" spans="1:7" ht="54.75" customHeight="1" thickBot="1" x14ac:dyDescent="0.3">
      <c r="B13" s="110" t="s">
        <v>0</v>
      </c>
      <c r="C13" s="111" t="s">
        <v>136</v>
      </c>
      <c r="D13" s="111" t="s">
        <v>1</v>
      </c>
      <c r="E13" s="112" t="s">
        <v>3</v>
      </c>
      <c r="F13" s="112" t="s">
        <v>2</v>
      </c>
      <c r="G13" s="113" t="s">
        <v>4</v>
      </c>
    </row>
    <row r="14" spans="1:7" ht="19.5" thickBot="1" x14ac:dyDescent="0.3">
      <c r="A14" s="47">
        <v>1</v>
      </c>
      <c r="B14" s="66"/>
      <c r="C14" s="139" t="s">
        <v>5</v>
      </c>
      <c r="D14" s="67">
        <f>SUM(G15:G39)</f>
        <v>85150</v>
      </c>
      <c r="E14" s="68"/>
      <c r="F14" s="69"/>
      <c r="G14" s="70"/>
    </row>
    <row r="15" spans="1:7" s="4" customFormat="1" ht="58.5" customHeight="1" x14ac:dyDescent="0.25">
      <c r="A15" s="48">
        <v>2</v>
      </c>
      <c r="B15" s="114">
        <v>1</v>
      </c>
      <c r="C15" s="63" t="s">
        <v>6</v>
      </c>
      <c r="D15" s="64" t="s">
        <v>127</v>
      </c>
      <c r="E15" s="49">
        <v>2</v>
      </c>
      <c r="F15" s="65">
        <v>3000</v>
      </c>
      <c r="G15" s="33">
        <f>E15*F15</f>
        <v>6000</v>
      </c>
    </row>
    <row r="16" spans="1:7" s="4" customFormat="1" ht="44.25" customHeight="1" x14ac:dyDescent="0.25">
      <c r="A16" s="48">
        <v>3</v>
      </c>
      <c r="B16" s="115">
        <v>2</v>
      </c>
      <c r="C16" s="50" t="s">
        <v>7</v>
      </c>
      <c r="D16" s="51" t="s">
        <v>127</v>
      </c>
      <c r="E16" s="9">
        <v>2</v>
      </c>
      <c r="F16" s="52">
        <v>250</v>
      </c>
      <c r="G16" s="116">
        <f t="shared" ref="G16:G89" si="0">E16*F16</f>
        <v>500</v>
      </c>
    </row>
    <row r="17" spans="1:7" s="4" customFormat="1" ht="32.25" customHeight="1" x14ac:dyDescent="0.25">
      <c r="A17" s="47">
        <v>4</v>
      </c>
      <c r="B17" s="115">
        <v>3</v>
      </c>
      <c r="C17" s="53" t="s">
        <v>8</v>
      </c>
      <c r="D17" s="51" t="s">
        <v>127</v>
      </c>
      <c r="E17" s="9">
        <v>1</v>
      </c>
      <c r="F17" s="52">
        <v>600</v>
      </c>
      <c r="G17" s="116">
        <f t="shared" si="0"/>
        <v>600</v>
      </c>
    </row>
    <row r="18" spans="1:7" s="4" customFormat="1" ht="25.5" x14ac:dyDescent="0.25">
      <c r="A18" s="48">
        <v>5</v>
      </c>
      <c r="B18" s="115">
        <v>4</v>
      </c>
      <c r="C18" s="53" t="s">
        <v>9</v>
      </c>
      <c r="D18" s="51" t="s">
        <v>127</v>
      </c>
      <c r="E18" s="9">
        <v>2</v>
      </c>
      <c r="F18" s="52">
        <v>200</v>
      </c>
      <c r="G18" s="116">
        <f t="shared" si="0"/>
        <v>400</v>
      </c>
    </row>
    <row r="19" spans="1:7" s="4" customFormat="1" ht="25.5" x14ac:dyDescent="0.25">
      <c r="A19" s="48">
        <v>6</v>
      </c>
      <c r="B19" s="115">
        <v>5</v>
      </c>
      <c r="C19" s="53" t="s">
        <v>10</v>
      </c>
      <c r="D19" s="51" t="s">
        <v>127</v>
      </c>
      <c r="E19" s="9">
        <v>2</v>
      </c>
      <c r="F19" s="52">
        <v>600</v>
      </c>
      <c r="G19" s="116">
        <f t="shared" si="0"/>
        <v>1200</v>
      </c>
    </row>
    <row r="20" spans="1:7" s="4" customFormat="1" ht="25.5" x14ac:dyDescent="0.25">
      <c r="A20" s="47">
        <v>7</v>
      </c>
      <c r="B20" s="115">
        <v>6</v>
      </c>
      <c r="C20" s="53" t="s">
        <v>11</v>
      </c>
      <c r="D20" s="51" t="s">
        <v>127</v>
      </c>
      <c r="E20" s="9">
        <v>2</v>
      </c>
      <c r="F20" s="52">
        <v>600</v>
      </c>
      <c r="G20" s="116">
        <f t="shared" si="0"/>
        <v>1200</v>
      </c>
    </row>
    <row r="21" spans="1:7" s="4" customFormat="1" ht="40.15" customHeight="1" x14ac:dyDescent="0.25">
      <c r="A21" s="48">
        <v>8</v>
      </c>
      <c r="B21" s="115">
        <v>7</v>
      </c>
      <c r="C21" s="53" t="s">
        <v>12</v>
      </c>
      <c r="D21" s="51" t="s">
        <v>123</v>
      </c>
      <c r="E21" s="9">
        <v>60</v>
      </c>
      <c r="F21" s="52">
        <v>250</v>
      </c>
      <c r="G21" s="116">
        <f t="shared" si="0"/>
        <v>15000</v>
      </c>
    </row>
    <row r="22" spans="1:7" s="4" customFormat="1" ht="27.4" customHeight="1" x14ac:dyDescent="0.25">
      <c r="A22" s="48">
        <v>9</v>
      </c>
      <c r="B22" s="115">
        <v>8</v>
      </c>
      <c r="C22" s="53" t="s">
        <v>13</v>
      </c>
      <c r="D22" s="51" t="s">
        <v>123</v>
      </c>
      <c r="E22" s="9">
        <v>15</v>
      </c>
      <c r="F22" s="52">
        <v>250</v>
      </c>
      <c r="G22" s="116">
        <f t="shared" si="0"/>
        <v>3750</v>
      </c>
    </row>
    <row r="23" spans="1:7" s="4" customFormat="1" ht="38.25" x14ac:dyDescent="0.25">
      <c r="A23" s="47">
        <v>10</v>
      </c>
      <c r="B23" s="115">
        <v>9</v>
      </c>
      <c r="C23" s="53" t="s">
        <v>14</v>
      </c>
      <c r="D23" s="51" t="s">
        <v>123</v>
      </c>
      <c r="E23" s="9">
        <v>30</v>
      </c>
      <c r="F23" s="52">
        <v>300</v>
      </c>
      <c r="G23" s="116">
        <f t="shared" si="0"/>
        <v>9000</v>
      </c>
    </row>
    <row r="24" spans="1:7" s="4" customFormat="1" ht="25.5" x14ac:dyDescent="0.25">
      <c r="A24" s="48">
        <v>11</v>
      </c>
      <c r="B24" s="115">
        <v>10</v>
      </c>
      <c r="C24" s="53" t="s">
        <v>15</v>
      </c>
      <c r="D24" s="51" t="s">
        <v>123</v>
      </c>
      <c r="E24" s="9">
        <v>95</v>
      </c>
      <c r="F24" s="52">
        <v>200</v>
      </c>
      <c r="G24" s="116">
        <f t="shared" si="0"/>
        <v>19000</v>
      </c>
    </row>
    <row r="25" spans="1:7" s="4" customFormat="1" ht="25.5" x14ac:dyDescent="0.25">
      <c r="A25" s="48">
        <v>12</v>
      </c>
      <c r="B25" s="115">
        <v>11</v>
      </c>
      <c r="C25" s="54" t="s">
        <v>16</v>
      </c>
      <c r="D25" s="51" t="s">
        <v>123</v>
      </c>
      <c r="E25" s="9">
        <v>10</v>
      </c>
      <c r="F25" s="52">
        <v>300</v>
      </c>
      <c r="G25" s="116">
        <f t="shared" si="0"/>
        <v>3000</v>
      </c>
    </row>
    <row r="26" spans="1:7" s="4" customFormat="1" ht="25.5" x14ac:dyDescent="0.25">
      <c r="A26" s="47">
        <v>13</v>
      </c>
      <c r="B26" s="115">
        <v>12</v>
      </c>
      <c r="C26" s="55" t="s">
        <v>17</v>
      </c>
      <c r="D26" s="51" t="s">
        <v>127</v>
      </c>
      <c r="E26" s="9">
        <v>5</v>
      </c>
      <c r="F26" s="52">
        <v>200</v>
      </c>
      <c r="G26" s="116">
        <f t="shared" si="0"/>
        <v>1000</v>
      </c>
    </row>
    <row r="27" spans="1:7" s="4" customFormat="1" ht="25.5" x14ac:dyDescent="0.25">
      <c r="A27" s="48">
        <v>14</v>
      </c>
      <c r="B27" s="115">
        <v>13</v>
      </c>
      <c r="C27" s="55" t="s">
        <v>18</v>
      </c>
      <c r="D27" s="51" t="s">
        <v>127</v>
      </c>
      <c r="E27" s="9">
        <v>6</v>
      </c>
      <c r="F27" s="52">
        <v>200</v>
      </c>
      <c r="G27" s="116">
        <f t="shared" si="0"/>
        <v>1200</v>
      </c>
    </row>
    <row r="28" spans="1:7" s="4" customFormat="1" ht="25.5" x14ac:dyDescent="0.25">
      <c r="A28" s="48">
        <v>15</v>
      </c>
      <c r="B28" s="115">
        <v>14</v>
      </c>
      <c r="C28" s="46" t="s">
        <v>19</v>
      </c>
      <c r="D28" s="51" t="s">
        <v>127</v>
      </c>
      <c r="E28" s="9">
        <v>1</v>
      </c>
      <c r="F28" s="52">
        <v>200</v>
      </c>
      <c r="G28" s="116">
        <f t="shared" si="0"/>
        <v>200</v>
      </c>
    </row>
    <row r="29" spans="1:7" s="4" customFormat="1" ht="40.9" customHeight="1" x14ac:dyDescent="0.25">
      <c r="A29" s="47">
        <v>16</v>
      </c>
      <c r="B29" s="115">
        <v>15</v>
      </c>
      <c r="C29" s="55" t="s">
        <v>20</v>
      </c>
      <c r="D29" s="51" t="s">
        <v>127</v>
      </c>
      <c r="E29" s="9">
        <v>1</v>
      </c>
      <c r="F29" s="52">
        <v>1000</v>
      </c>
      <c r="G29" s="116">
        <f t="shared" si="0"/>
        <v>1000</v>
      </c>
    </row>
    <row r="30" spans="1:7" s="4" customFormat="1" ht="25.5" x14ac:dyDescent="0.25">
      <c r="A30" s="48">
        <v>17</v>
      </c>
      <c r="B30" s="115">
        <v>16</v>
      </c>
      <c r="C30" s="55" t="s">
        <v>21</v>
      </c>
      <c r="D30" s="51" t="s">
        <v>127</v>
      </c>
      <c r="E30" s="9">
        <v>20</v>
      </c>
      <c r="F30" s="52">
        <v>200</v>
      </c>
      <c r="G30" s="116">
        <f t="shared" si="0"/>
        <v>4000</v>
      </c>
    </row>
    <row r="31" spans="1:7" s="4" customFormat="1" ht="25.5" x14ac:dyDescent="0.25">
      <c r="A31" s="48">
        <v>18</v>
      </c>
      <c r="B31" s="115">
        <v>17</v>
      </c>
      <c r="C31" s="55" t="s">
        <v>22</v>
      </c>
      <c r="D31" s="51" t="s">
        <v>127</v>
      </c>
      <c r="E31" s="9">
        <v>2</v>
      </c>
      <c r="F31" s="52">
        <v>200</v>
      </c>
      <c r="G31" s="116">
        <f t="shared" si="0"/>
        <v>400</v>
      </c>
    </row>
    <row r="32" spans="1:7" s="4" customFormat="1" ht="25.5" x14ac:dyDescent="0.25">
      <c r="A32" s="47">
        <v>19</v>
      </c>
      <c r="B32" s="115">
        <v>18</v>
      </c>
      <c r="C32" s="55" t="s">
        <v>23</v>
      </c>
      <c r="D32" s="51" t="s">
        <v>127</v>
      </c>
      <c r="E32" s="9">
        <v>2</v>
      </c>
      <c r="F32" s="52">
        <v>200</v>
      </c>
      <c r="G32" s="116">
        <f t="shared" si="0"/>
        <v>400</v>
      </c>
    </row>
    <row r="33" spans="1:7" s="4" customFormat="1" x14ac:dyDescent="0.25">
      <c r="A33" s="48">
        <v>20</v>
      </c>
      <c r="B33" s="115">
        <v>19</v>
      </c>
      <c r="C33" s="55" t="s">
        <v>24</v>
      </c>
      <c r="D33" s="51" t="s">
        <v>127</v>
      </c>
      <c r="E33" s="11">
        <v>1</v>
      </c>
      <c r="F33" s="52">
        <v>0</v>
      </c>
      <c r="G33" s="116">
        <f t="shared" si="0"/>
        <v>0</v>
      </c>
    </row>
    <row r="34" spans="1:7" s="4" customFormat="1" ht="29.25" customHeight="1" x14ac:dyDescent="0.25">
      <c r="A34" s="48">
        <v>21</v>
      </c>
      <c r="B34" s="115">
        <v>20</v>
      </c>
      <c r="C34" s="55" t="s">
        <v>103</v>
      </c>
      <c r="D34" s="51" t="s">
        <v>127</v>
      </c>
      <c r="E34" s="9">
        <v>2</v>
      </c>
      <c r="F34" s="52">
        <v>500</v>
      </c>
      <c r="G34" s="116">
        <f t="shared" si="0"/>
        <v>1000</v>
      </c>
    </row>
    <row r="35" spans="1:7" s="4" customFormat="1" x14ac:dyDescent="0.25">
      <c r="A35" s="47">
        <v>22</v>
      </c>
      <c r="B35" s="115">
        <v>21</v>
      </c>
      <c r="C35" s="55" t="s">
        <v>104</v>
      </c>
      <c r="D35" s="51" t="s">
        <v>123</v>
      </c>
      <c r="E35" s="9">
        <f>7+25</f>
        <v>32</v>
      </c>
      <c r="F35" s="52">
        <v>150</v>
      </c>
      <c r="G35" s="116">
        <f t="shared" si="0"/>
        <v>4800</v>
      </c>
    </row>
    <row r="36" spans="1:7" s="4" customFormat="1" ht="39.75" customHeight="1" x14ac:dyDescent="0.25">
      <c r="A36" s="48">
        <v>23</v>
      </c>
      <c r="B36" s="115">
        <v>22</v>
      </c>
      <c r="C36" s="55" t="s">
        <v>85</v>
      </c>
      <c r="D36" s="51" t="s">
        <v>127</v>
      </c>
      <c r="E36" s="9">
        <v>2</v>
      </c>
      <c r="F36" s="52">
        <v>1500</v>
      </c>
      <c r="G36" s="116">
        <f t="shared" si="0"/>
        <v>3000</v>
      </c>
    </row>
    <row r="37" spans="1:7" s="4" customFormat="1" ht="37.5" customHeight="1" x14ac:dyDescent="0.25">
      <c r="A37" s="48">
        <v>24</v>
      </c>
      <c r="B37" s="115">
        <v>23</v>
      </c>
      <c r="C37" s="55" t="s">
        <v>86</v>
      </c>
      <c r="D37" s="51" t="s">
        <v>127</v>
      </c>
      <c r="E37" s="9">
        <v>2</v>
      </c>
      <c r="F37" s="52">
        <v>1000</v>
      </c>
      <c r="G37" s="116">
        <f t="shared" si="0"/>
        <v>2000</v>
      </c>
    </row>
    <row r="38" spans="1:7" s="4" customFormat="1" ht="38.25" x14ac:dyDescent="0.25">
      <c r="A38" s="47">
        <v>25</v>
      </c>
      <c r="B38" s="115">
        <v>24</v>
      </c>
      <c r="C38" s="46" t="s">
        <v>25</v>
      </c>
      <c r="D38" s="8" t="s">
        <v>122</v>
      </c>
      <c r="E38" s="9">
        <v>3</v>
      </c>
      <c r="F38" s="52">
        <v>500</v>
      </c>
      <c r="G38" s="116">
        <f t="shared" si="0"/>
        <v>1500</v>
      </c>
    </row>
    <row r="39" spans="1:7" s="4" customFormat="1" ht="33" customHeight="1" thickBot="1" x14ac:dyDescent="0.3">
      <c r="A39" s="48">
        <v>26</v>
      </c>
      <c r="B39" s="117">
        <v>25</v>
      </c>
      <c r="C39" s="71" t="s">
        <v>26</v>
      </c>
      <c r="D39" s="57" t="s">
        <v>127</v>
      </c>
      <c r="E39" s="72">
        <v>1</v>
      </c>
      <c r="F39" s="73">
        <v>5000</v>
      </c>
      <c r="G39" s="118">
        <f t="shared" si="0"/>
        <v>5000</v>
      </c>
    </row>
    <row r="40" spans="1:7" s="4" customFormat="1" ht="19.5" thickBot="1" x14ac:dyDescent="0.3">
      <c r="A40" s="48">
        <v>27</v>
      </c>
      <c r="B40" s="66"/>
      <c r="C40" s="140" t="s">
        <v>27</v>
      </c>
      <c r="D40" s="76">
        <f>SUM(G41:G54)</f>
        <v>47710</v>
      </c>
      <c r="E40" s="77"/>
      <c r="F40" s="78"/>
      <c r="G40" s="79"/>
    </row>
    <row r="41" spans="1:7" s="4" customFormat="1" ht="71.25" customHeight="1" x14ac:dyDescent="0.25">
      <c r="A41" s="47">
        <v>28</v>
      </c>
      <c r="B41" s="114">
        <v>1</v>
      </c>
      <c r="C41" s="74" t="s">
        <v>28</v>
      </c>
      <c r="D41" s="64" t="s">
        <v>127</v>
      </c>
      <c r="E41" s="75">
        <v>1</v>
      </c>
      <c r="F41" s="65">
        <v>1500</v>
      </c>
      <c r="G41" s="33">
        <f t="shared" si="0"/>
        <v>1500</v>
      </c>
    </row>
    <row r="42" spans="1:7" s="4" customFormat="1" ht="85.5" customHeight="1" x14ac:dyDescent="0.25">
      <c r="A42" s="48">
        <v>29</v>
      </c>
      <c r="B42" s="115">
        <v>2</v>
      </c>
      <c r="C42" s="55" t="s">
        <v>29</v>
      </c>
      <c r="D42" s="51" t="s">
        <v>127</v>
      </c>
      <c r="E42" s="8">
        <v>19</v>
      </c>
      <c r="F42" s="52">
        <v>1300</v>
      </c>
      <c r="G42" s="116">
        <f t="shared" si="0"/>
        <v>24700</v>
      </c>
    </row>
    <row r="43" spans="1:7" s="4" customFormat="1" ht="81" customHeight="1" x14ac:dyDescent="0.25">
      <c r="A43" s="48">
        <v>30</v>
      </c>
      <c r="B43" s="115">
        <v>3</v>
      </c>
      <c r="C43" s="55" t="s">
        <v>30</v>
      </c>
      <c r="D43" s="51" t="s">
        <v>127</v>
      </c>
      <c r="E43" s="8">
        <v>4</v>
      </c>
      <c r="F43" s="52">
        <v>1300</v>
      </c>
      <c r="G43" s="116">
        <f t="shared" si="0"/>
        <v>5200</v>
      </c>
    </row>
    <row r="44" spans="1:7" s="4" customFormat="1" ht="51" x14ac:dyDescent="0.25">
      <c r="A44" s="47">
        <v>31</v>
      </c>
      <c r="B44" s="115">
        <v>4</v>
      </c>
      <c r="C44" s="55" t="s">
        <v>46</v>
      </c>
      <c r="D44" s="8" t="s">
        <v>122</v>
      </c>
      <c r="E44" s="8">
        <v>20</v>
      </c>
      <c r="F44" s="52">
        <v>70</v>
      </c>
      <c r="G44" s="116">
        <f t="shared" si="0"/>
        <v>1400</v>
      </c>
    </row>
    <row r="45" spans="1:7" s="4" customFormat="1" ht="51" x14ac:dyDescent="0.25">
      <c r="A45" s="48">
        <v>32</v>
      </c>
      <c r="B45" s="115">
        <v>5</v>
      </c>
      <c r="C45" s="55" t="s">
        <v>47</v>
      </c>
      <c r="D45" s="8" t="s">
        <v>122</v>
      </c>
      <c r="E45" s="8">
        <v>50</v>
      </c>
      <c r="F45" s="52">
        <v>70</v>
      </c>
      <c r="G45" s="116">
        <f t="shared" si="0"/>
        <v>3500</v>
      </c>
    </row>
    <row r="46" spans="1:7" s="4" customFormat="1" ht="51" x14ac:dyDescent="0.25">
      <c r="A46" s="48">
        <v>33</v>
      </c>
      <c r="B46" s="115">
        <v>6</v>
      </c>
      <c r="C46" s="55" t="s">
        <v>48</v>
      </c>
      <c r="D46" s="8" t="s">
        <v>122</v>
      </c>
      <c r="E46" s="8">
        <v>90</v>
      </c>
      <c r="F46" s="52">
        <v>70</v>
      </c>
      <c r="G46" s="116">
        <f t="shared" si="0"/>
        <v>6300</v>
      </c>
    </row>
    <row r="47" spans="1:7" s="4" customFormat="1" ht="25.5" x14ac:dyDescent="0.25">
      <c r="A47" s="47">
        <v>34</v>
      </c>
      <c r="B47" s="115">
        <v>7</v>
      </c>
      <c r="C47" s="55" t="s">
        <v>49</v>
      </c>
      <c r="D47" s="51" t="s">
        <v>127</v>
      </c>
      <c r="E47" s="8">
        <v>2</v>
      </c>
      <c r="F47" s="52">
        <v>300</v>
      </c>
      <c r="G47" s="116">
        <f t="shared" si="0"/>
        <v>600</v>
      </c>
    </row>
    <row r="48" spans="1:7" s="4" customFormat="1" ht="25.5" x14ac:dyDescent="0.25">
      <c r="A48" s="48">
        <v>35</v>
      </c>
      <c r="B48" s="115">
        <v>8</v>
      </c>
      <c r="C48" s="55" t="s">
        <v>50</v>
      </c>
      <c r="D48" s="51" t="s">
        <v>127</v>
      </c>
      <c r="E48" s="8">
        <v>2</v>
      </c>
      <c r="F48" s="52">
        <v>300</v>
      </c>
      <c r="G48" s="116">
        <f t="shared" si="0"/>
        <v>600</v>
      </c>
    </row>
    <row r="49" spans="1:7" s="4" customFormat="1" ht="25.5" x14ac:dyDescent="0.25">
      <c r="A49" s="48">
        <v>36</v>
      </c>
      <c r="B49" s="115">
        <v>9</v>
      </c>
      <c r="C49" s="55" t="s">
        <v>51</v>
      </c>
      <c r="D49" s="51" t="s">
        <v>127</v>
      </c>
      <c r="E49" s="8">
        <v>2</v>
      </c>
      <c r="F49" s="52">
        <v>300</v>
      </c>
      <c r="G49" s="116">
        <f t="shared" si="0"/>
        <v>600</v>
      </c>
    </row>
    <row r="50" spans="1:7" s="4" customFormat="1" ht="25.5" x14ac:dyDescent="0.25">
      <c r="A50" s="47">
        <v>37</v>
      </c>
      <c r="B50" s="115">
        <v>10</v>
      </c>
      <c r="C50" s="55" t="s">
        <v>52</v>
      </c>
      <c r="D50" s="51" t="s">
        <v>127</v>
      </c>
      <c r="E50" s="8">
        <v>2</v>
      </c>
      <c r="F50" s="52">
        <v>300</v>
      </c>
      <c r="G50" s="116">
        <f t="shared" si="0"/>
        <v>600</v>
      </c>
    </row>
    <row r="51" spans="1:7" s="4" customFormat="1" ht="30" customHeight="1" x14ac:dyDescent="0.25">
      <c r="A51" s="48">
        <v>38</v>
      </c>
      <c r="B51" s="115">
        <v>11</v>
      </c>
      <c r="C51" s="55" t="s">
        <v>53</v>
      </c>
      <c r="D51" s="51" t="s">
        <v>127</v>
      </c>
      <c r="E51" s="9">
        <v>2</v>
      </c>
      <c r="F51" s="52">
        <v>100</v>
      </c>
      <c r="G51" s="116">
        <f t="shared" si="0"/>
        <v>200</v>
      </c>
    </row>
    <row r="52" spans="1:7" s="4" customFormat="1" ht="38.25" x14ac:dyDescent="0.25">
      <c r="A52" s="48">
        <v>39</v>
      </c>
      <c r="B52" s="115">
        <v>12</v>
      </c>
      <c r="C52" s="55" t="s">
        <v>54</v>
      </c>
      <c r="D52" s="8" t="s">
        <v>122</v>
      </c>
      <c r="E52" s="9">
        <v>3</v>
      </c>
      <c r="F52" s="52">
        <v>150</v>
      </c>
      <c r="G52" s="116">
        <f t="shared" si="0"/>
        <v>450</v>
      </c>
    </row>
    <row r="53" spans="1:7" s="4" customFormat="1" ht="24.75" customHeight="1" x14ac:dyDescent="0.25">
      <c r="A53" s="47">
        <v>40</v>
      </c>
      <c r="B53" s="115">
        <v>13</v>
      </c>
      <c r="C53" s="55" t="s">
        <v>55</v>
      </c>
      <c r="D53" s="8" t="s">
        <v>122</v>
      </c>
      <c r="E53" s="13">
        <v>4</v>
      </c>
      <c r="F53" s="52">
        <v>140</v>
      </c>
      <c r="G53" s="116">
        <f t="shared" si="0"/>
        <v>560</v>
      </c>
    </row>
    <row r="54" spans="1:7" s="4" customFormat="1" ht="26.25" thickBot="1" x14ac:dyDescent="0.3">
      <c r="A54" s="48">
        <v>41</v>
      </c>
      <c r="B54" s="117">
        <v>14</v>
      </c>
      <c r="C54" s="71" t="s">
        <v>56</v>
      </c>
      <c r="D54" s="57" t="s">
        <v>127</v>
      </c>
      <c r="E54" s="80">
        <v>1</v>
      </c>
      <c r="F54" s="73">
        <v>1500</v>
      </c>
      <c r="G54" s="118">
        <f t="shared" si="0"/>
        <v>1500</v>
      </c>
    </row>
    <row r="55" spans="1:7" s="4" customFormat="1" ht="30" customHeight="1" thickBot="1" x14ac:dyDescent="0.3">
      <c r="A55" s="48">
        <v>42</v>
      </c>
      <c r="B55" s="66"/>
      <c r="C55" s="138" t="s">
        <v>57</v>
      </c>
      <c r="D55" s="82"/>
      <c r="E55" s="83"/>
      <c r="F55" s="84"/>
      <c r="G55" s="85"/>
    </row>
    <row r="56" spans="1:7" s="4" customFormat="1" ht="27" customHeight="1" x14ac:dyDescent="0.25">
      <c r="A56" s="47">
        <v>43</v>
      </c>
      <c r="B56" s="114">
        <v>1</v>
      </c>
      <c r="C56" s="74" t="s">
        <v>67</v>
      </c>
      <c r="D56" s="64" t="s">
        <v>123</v>
      </c>
      <c r="E56" s="81">
        <v>56.4</v>
      </c>
      <c r="F56" s="65">
        <v>50</v>
      </c>
      <c r="G56" s="33">
        <f t="shared" si="0"/>
        <v>2820</v>
      </c>
    </row>
    <row r="57" spans="1:7" s="4" customFormat="1" ht="30.75" customHeight="1" x14ac:dyDescent="0.25">
      <c r="A57" s="48">
        <v>44</v>
      </c>
      <c r="B57" s="115">
        <v>2</v>
      </c>
      <c r="C57" s="55" t="s">
        <v>68</v>
      </c>
      <c r="D57" s="51" t="s">
        <v>123</v>
      </c>
      <c r="E57" s="13">
        <v>56.4</v>
      </c>
      <c r="F57" s="52">
        <v>30</v>
      </c>
      <c r="G57" s="116">
        <f t="shared" si="0"/>
        <v>1692</v>
      </c>
    </row>
    <row r="58" spans="1:7" s="4" customFormat="1" x14ac:dyDescent="0.25">
      <c r="A58" s="48">
        <v>45</v>
      </c>
      <c r="B58" s="115">
        <v>3</v>
      </c>
      <c r="C58" s="55" t="s">
        <v>69</v>
      </c>
      <c r="D58" s="51" t="s">
        <v>123</v>
      </c>
      <c r="E58" s="13">
        <v>56.4</v>
      </c>
      <c r="F58" s="52">
        <v>100</v>
      </c>
      <c r="G58" s="116">
        <f t="shared" si="0"/>
        <v>5640</v>
      </c>
    </row>
    <row r="59" spans="1:7" s="4" customFormat="1" x14ac:dyDescent="0.25">
      <c r="A59" s="47">
        <v>46</v>
      </c>
      <c r="B59" s="115">
        <v>4</v>
      </c>
      <c r="C59" s="55" t="s">
        <v>110</v>
      </c>
      <c r="D59" s="51" t="s">
        <v>123</v>
      </c>
      <c r="E59" s="8">
        <v>22.1</v>
      </c>
      <c r="F59" s="52">
        <v>45</v>
      </c>
      <c r="G59" s="116">
        <f t="shared" si="0"/>
        <v>994.50000000000011</v>
      </c>
    </row>
    <row r="60" spans="1:7" s="4" customFormat="1" x14ac:dyDescent="0.25">
      <c r="A60" s="48">
        <v>47</v>
      </c>
      <c r="B60" s="115">
        <v>5</v>
      </c>
      <c r="C60" s="55" t="s">
        <v>70</v>
      </c>
      <c r="D60" s="10" t="s">
        <v>124</v>
      </c>
      <c r="E60" s="8">
        <v>2.2100000000000004</v>
      </c>
      <c r="F60" s="52">
        <v>2000</v>
      </c>
      <c r="G60" s="116">
        <f t="shared" si="0"/>
        <v>4420.0000000000009</v>
      </c>
    </row>
    <row r="61" spans="1:7" s="4" customFormat="1" ht="35.25" customHeight="1" x14ac:dyDescent="0.25">
      <c r="A61" s="48">
        <v>48</v>
      </c>
      <c r="B61" s="115">
        <v>6</v>
      </c>
      <c r="C61" s="46" t="s">
        <v>71</v>
      </c>
      <c r="D61" s="10" t="s">
        <v>124</v>
      </c>
      <c r="E61" s="8">
        <v>1.1050000000000002</v>
      </c>
      <c r="F61" s="52">
        <v>500</v>
      </c>
      <c r="G61" s="116">
        <f t="shared" si="0"/>
        <v>552.50000000000011</v>
      </c>
    </row>
    <row r="62" spans="1:7" s="4" customFormat="1" ht="89.25" x14ac:dyDescent="0.25">
      <c r="A62" s="47">
        <v>49</v>
      </c>
      <c r="B62" s="115">
        <v>7</v>
      </c>
      <c r="C62" s="46" t="s">
        <v>39</v>
      </c>
      <c r="D62" s="51" t="s">
        <v>123</v>
      </c>
      <c r="E62" s="8">
        <v>22.1</v>
      </c>
      <c r="F62" s="52">
        <v>300</v>
      </c>
      <c r="G62" s="116">
        <f t="shared" si="0"/>
        <v>6630</v>
      </c>
    </row>
    <row r="63" spans="1:7" s="4" customFormat="1" ht="25.5" x14ac:dyDescent="0.25">
      <c r="A63" s="48">
        <v>50</v>
      </c>
      <c r="B63" s="115">
        <v>8</v>
      </c>
      <c r="C63" s="55" t="s">
        <v>40</v>
      </c>
      <c r="D63" s="51" t="s">
        <v>123</v>
      </c>
      <c r="E63" s="8">
        <v>22.1</v>
      </c>
      <c r="F63" s="52">
        <v>150</v>
      </c>
      <c r="G63" s="116">
        <f t="shared" si="0"/>
        <v>3315</v>
      </c>
    </row>
    <row r="64" spans="1:7" s="4" customFormat="1" ht="75" customHeight="1" x14ac:dyDescent="0.25">
      <c r="A64" s="48">
        <v>51</v>
      </c>
      <c r="B64" s="115">
        <v>9</v>
      </c>
      <c r="C64" s="55" t="s">
        <v>41</v>
      </c>
      <c r="D64" s="51" t="s">
        <v>123</v>
      </c>
      <c r="E64" s="8">
        <v>22.1</v>
      </c>
      <c r="F64" s="52">
        <v>100</v>
      </c>
      <c r="G64" s="116">
        <f t="shared" si="0"/>
        <v>2210</v>
      </c>
    </row>
    <row r="65" spans="1:7" s="4" customFormat="1" ht="62.25" customHeight="1" x14ac:dyDescent="0.25">
      <c r="A65" s="47">
        <v>52</v>
      </c>
      <c r="B65" s="115">
        <v>10</v>
      </c>
      <c r="C65" s="46" t="s">
        <v>111</v>
      </c>
      <c r="D65" s="51" t="s">
        <v>123</v>
      </c>
      <c r="E65" s="8">
        <v>22.1</v>
      </c>
      <c r="F65" s="52">
        <v>200</v>
      </c>
      <c r="G65" s="116">
        <f t="shared" si="0"/>
        <v>4420</v>
      </c>
    </row>
    <row r="66" spans="1:7" s="4" customFormat="1" ht="38.25" x14ac:dyDescent="0.25">
      <c r="A66" s="48">
        <v>53</v>
      </c>
      <c r="B66" s="115">
        <v>11</v>
      </c>
      <c r="C66" s="55" t="s">
        <v>38</v>
      </c>
      <c r="D66" s="51" t="s">
        <v>123</v>
      </c>
      <c r="E66" s="8">
        <v>3.34</v>
      </c>
      <c r="F66" s="52">
        <v>750</v>
      </c>
      <c r="G66" s="116">
        <f t="shared" si="0"/>
        <v>2505</v>
      </c>
    </row>
    <row r="67" spans="1:7" s="4" customFormat="1" x14ac:dyDescent="0.25">
      <c r="A67" s="48">
        <v>54</v>
      </c>
      <c r="B67" s="119" t="s">
        <v>59</v>
      </c>
      <c r="C67" s="55" t="s">
        <v>60</v>
      </c>
      <c r="D67" s="8" t="s">
        <v>122</v>
      </c>
      <c r="E67" s="8">
        <v>6.17</v>
      </c>
      <c r="F67" s="52">
        <v>200</v>
      </c>
      <c r="G67" s="116">
        <f t="shared" si="0"/>
        <v>1234</v>
      </c>
    </row>
    <row r="68" spans="1:7" s="4" customFormat="1" ht="25.5" x14ac:dyDescent="0.25">
      <c r="A68" s="47">
        <v>55</v>
      </c>
      <c r="B68" s="119" t="s">
        <v>59</v>
      </c>
      <c r="C68" s="55" t="s">
        <v>61</v>
      </c>
      <c r="D68" s="8" t="s">
        <v>122</v>
      </c>
      <c r="E68" s="8">
        <v>6.17</v>
      </c>
      <c r="F68" s="52">
        <v>200</v>
      </c>
      <c r="G68" s="116">
        <f t="shared" si="0"/>
        <v>1234</v>
      </c>
    </row>
    <row r="69" spans="1:7" s="4" customFormat="1" x14ac:dyDescent="0.25">
      <c r="A69" s="48">
        <v>56</v>
      </c>
      <c r="B69" s="119" t="s">
        <v>59</v>
      </c>
      <c r="C69" s="55" t="s">
        <v>62</v>
      </c>
      <c r="D69" s="8" t="s">
        <v>122</v>
      </c>
      <c r="E69" s="8">
        <v>6.17</v>
      </c>
      <c r="F69" s="52">
        <v>90</v>
      </c>
      <c r="G69" s="116">
        <f t="shared" si="0"/>
        <v>555.29999999999995</v>
      </c>
    </row>
    <row r="70" spans="1:7" s="4" customFormat="1" ht="25.5" x14ac:dyDescent="0.25">
      <c r="A70" s="48">
        <v>57</v>
      </c>
      <c r="B70" s="115">
        <v>12</v>
      </c>
      <c r="C70" s="55" t="s">
        <v>73</v>
      </c>
      <c r="D70" s="51" t="s">
        <v>127</v>
      </c>
      <c r="E70" s="8">
        <v>2</v>
      </c>
      <c r="F70" s="52">
        <v>250</v>
      </c>
      <c r="G70" s="116">
        <f t="shared" si="0"/>
        <v>500</v>
      </c>
    </row>
    <row r="71" spans="1:7" s="4" customFormat="1" ht="25.5" x14ac:dyDescent="0.25">
      <c r="A71" s="47">
        <v>58</v>
      </c>
      <c r="B71" s="115">
        <v>13</v>
      </c>
      <c r="C71" s="46" t="s">
        <v>74</v>
      </c>
      <c r="D71" s="51" t="s">
        <v>127</v>
      </c>
      <c r="E71" s="8">
        <v>4</v>
      </c>
      <c r="F71" s="52">
        <v>200</v>
      </c>
      <c r="G71" s="116">
        <f t="shared" si="0"/>
        <v>800</v>
      </c>
    </row>
    <row r="72" spans="1:7" s="4" customFormat="1" ht="82.5" customHeight="1" x14ac:dyDescent="0.25">
      <c r="A72" s="48">
        <v>59</v>
      </c>
      <c r="B72" s="128">
        <v>14</v>
      </c>
      <c r="C72" s="55" t="s">
        <v>138</v>
      </c>
      <c r="D72" s="8" t="s">
        <v>122</v>
      </c>
      <c r="E72" s="13">
        <v>14</v>
      </c>
      <c r="F72" s="135">
        <f>20+40</f>
        <v>60</v>
      </c>
      <c r="G72" s="129">
        <f t="shared" si="0"/>
        <v>840</v>
      </c>
    </row>
    <row r="73" spans="1:7" s="4" customFormat="1" ht="28.5" customHeight="1" thickBot="1" x14ac:dyDescent="0.3">
      <c r="A73" s="48"/>
      <c r="B73" s="130"/>
      <c r="C73" s="132" t="s">
        <v>140</v>
      </c>
      <c r="D73" s="57" t="s">
        <v>127</v>
      </c>
      <c r="E73" s="86">
        <v>3</v>
      </c>
      <c r="F73" s="136">
        <v>200</v>
      </c>
      <c r="G73" s="131">
        <f t="shared" si="0"/>
        <v>600</v>
      </c>
    </row>
    <row r="74" spans="1:7" s="4" customFormat="1" ht="21" customHeight="1" thickBot="1" x14ac:dyDescent="0.3">
      <c r="A74" s="48">
        <v>60</v>
      </c>
      <c r="B74" s="87"/>
      <c r="C74" s="138" t="s">
        <v>135</v>
      </c>
      <c r="D74" s="88"/>
      <c r="E74" s="89"/>
      <c r="F74" s="84"/>
      <c r="G74" s="85"/>
    </row>
    <row r="75" spans="1:7" s="4" customFormat="1" ht="16.149999999999999" customHeight="1" x14ac:dyDescent="0.25">
      <c r="A75" s="47">
        <v>61</v>
      </c>
      <c r="B75" s="120">
        <v>1</v>
      </c>
      <c r="C75" s="74" t="s">
        <v>67</v>
      </c>
      <c r="D75" s="64" t="s">
        <v>123</v>
      </c>
      <c r="E75" s="81">
        <v>56.8</v>
      </c>
      <c r="F75" s="65">
        <v>50</v>
      </c>
      <c r="G75" s="33">
        <f t="shared" si="0"/>
        <v>2840</v>
      </c>
    </row>
    <row r="76" spans="1:7" s="4" customFormat="1" ht="30.75" customHeight="1" x14ac:dyDescent="0.25">
      <c r="A76" s="48">
        <v>62</v>
      </c>
      <c r="B76" s="121">
        <v>2</v>
      </c>
      <c r="C76" s="55" t="s">
        <v>68</v>
      </c>
      <c r="D76" s="51" t="s">
        <v>123</v>
      </c>
      <c r="E76" s="13">
        <v>56.8</v>
      </c>
      <c r="F76" s="52">
        <v>30</v>
      </c>
      <c r="G76" s="116">
        <f t="shared" si="0"/>
        <v>1704</v>
      </c>
    </row>
    <row r="77" spans="1:7" s="4" customFormat="1" x14ac:dyDescent="0.25">
      <c r="A77" s="48">
        <v>63</v>
      </c>
      <c r="B77" s="121">
        <v>3</v>
      </c>
      <c r="C77" s="55" t="s">
        <v>69</v>
      </c>
      <c r="D77" s="51" t="s">
        <v>123</v>
      </c>
      <c r="E77" s="13">
        <v>56.8</v>
      </c>
      <c r="F77" s="52">
        <v>100</v>
      </c>
      <c r="G77" s="116">
        <f t="shared" si="0"/>
        <v>5680</v>
      </c>
    </row>
    <row r="78" spans="1:7" s="4" customFormat="1" x14ac:dyDescent="0.25">
      <c r="A78" s="47">
        <v>64</v>
      </c>
      <c r="B78" s="121">
        <v>4</v>
      </c>
      <c r="C78" s="55" t="s">
        <v>70</v>
      </c>
      <c r="D78" s="10" t="s">
        <v>124</v>
      </c>
      <c r="E78" s="8">
        <v>2.19</v>
      </c>
      <c r="F78" s="52">
        <v>2000</v>
      </c>
      <c r="G78" s="116">
        <f t="shared" si="0"/>
        <v>4380</v>
      </c>
    </row>
    <row r="79" spans="1:7" s="4" customFormat="1" ht="25.5" x14ac:dyDescent="0.25">
      <c r="A79" s="48">
        <v>65</v>
      </c>
      <c r="B79" s="121">
        <v>5</v>
      </c>
      <c r="C79" s="46" t="s">
        <v>71</v>
      </c>
      <c r="D79" s="10" t="s">
        <v>124</v>
      </c>
      <c r="E79" s="8">
        <v>1.095</v>
      </c>
      <c r="F79" s="52">
        <v>500</v>
      </c>
      <c r="G79" s="116">
        <f t="shared" si="0"/>
        <v>547.5</v>
      </c>
    </row>
    <row r="80" spans="1:7" s="4" customFormat="1" ht="69.75" customHeight="1" x14ac:dyDescent="0.25">
      <c r="A80" s="48">
        <v>66</v>
      </c>
      <c r="B80" s="121">
        <v>6</v>
      </c>
      <c r="C80" s="46" t="s">
        <v>39</v>
      </c>
      <c r="D80" s="51" t="s">
        <v>123</v>
      </c>
      <c r="E80" s="8">
        <v>21.9</v>
      </c>
      <c r="F80" s="52">
        <v>300</v>
      </c>
      <c r="G80" s="116">
        <f t="shared" si="0"/>
        <v>6570</v>
      </c>
    </row>
    <row r="81" spans="1:7" s="4" customFormat="1" ht="12" customHeight="1" x14ac:dyDescent="0.25">
      <c r="A81" s="47">
        <v>67</v>
      </c>
      <c r="B81" s="121">
        <v>7</v>
      </c>
      <c r="C81" s="55" t="s">
        <v>40</v>
      </c>
      <c r="D81" s="51" t="s">
        <v>123</v>
      </c>
      <c r="E81" s="8">
        <v>21.9</v>
      </c>
      <c r="F81" s="52">
        <v>150</v>
      </c>
      <c r="G81" s="116">
        <f t="shared" si="0"/>
        <v>3285</v>
      </c>
    </row>
    <row r="82" spans="1:7" s="4" customFormat="1" ht="63.75" x14ac:dyDescent="0.25">
      <c r="A82" s="48">
        <v>68</v>
      </c>
      <c r="B82" s="121">
        <v>8</v>
      </c>
      <c r="C82" s="55" t="s">
        <v>41</v>
      </c>
      <c r="D82" s="51" t="s">
        <v>123</v>
      </c>
      <c r="E82" s="8">
        <v>21.9</v>
      </c>
      <c r="F82" s="52">
        <v>100</v>
      </c>
      <c r="G82" s="116">
        <f t="shared" si="0"/>
        <v>2190</v>
      </c>
    </row>
    <row r="83" spans="1:7" s="4" customFormat="1" ht="38.25" x14ac:dyDescent="0.25">
      <c r="A83" s="48">
        <v>69</v>
      </c>
      <c r="B83" s="121">
        <v>9</v>
      </c>
      <c r="C83" s="46" t="s">
        <v>72</v>
      </c>
      <c r="D83" s="51" t="s">
        <v>123</v>
      </c>
      <c r="E83" s="8">
        <v>21.9</v>
      </c>
      <c r="F83" s="52">
        <v>200</v>
      </c>
      <c r="G83" s="116">
        <f t="shared" si="0"/>
        <v>4380</v>
      </c>
    </row>
    <row r="84" spans="1:7" s="4" customFormat="1" ht="38.25" x14ac:dyDescent="0.25">
      <c r="A84" s="47">
        <v>70</v>
      </c>
      <c r="B84" s="121">
        <v>10</v>
      </c>
      <c r="C84" s="55" t="s">
        <v>38</v>
      </c>
      <c r="D84" s="51" t="s">
        <v>123</v>
      </c>
      <c r="E84" s="14">
        <v>1.52</v>
      </c>
      <c r="F84" s="52">
        <v>750</v>
      </c>
      <c r="G84" s="116">
        <f t="shared" si="0"/>
        <v>1140</v>
      </c>
    </row>
    <row r="85" spans="1:7" s="4" customFormat="1" x14ac:dyDescent="0.25">
      <c r="A85" s="48">
        <v>71</v>
      </c>
      <c r="B85" s="119" t="s">
        <v>59</v>
      </c>
      <c r="C85" s="55" t="s">
        <v>60</v>
      </c>
      <c r="D85" s="8" t="s">
        <v>122</v>
      </c>
      <c r="E85" s="14">
        <v>1.52</v>
      </c>
      <c r="F85" s="52">
        <v>200</v>
      </c>
      <c r="G85" s="116">
        <f t="shared" ref="G85:G87" si="1">E85*F85</f>
        <v>304</v>
      </c>
    </row>
    <row r="86" spans="1:7" s="4" customFormat="1" ht="25.5" x14ac:dyDescent="0.25">
      <c r="A86" s="48">
        <v>72</v>
      </c>
      <c r="B86" s="119" t="s">
        <v>59</v>
      </c>
      <c r="C86" s="55" t="s">
        <v>61</v>
      </c>
      <c r="D86" s="8" t="s">
        <v>122</v>
      </c>
      <c r="E86" s="14">
        <v>1.52</v>
      </c>
      <c r="F86" s="52">
        <v>200</v>
      </c>
      <c r="G86" s="116">
        <f t="shared" si="1"/>
        <v>304</v>
      </c>
    </row>
    <row r="87" spans="1:7" s="4" customFormat="1" x14ac:dyDescent="0.25">
      <c r="A87" s="47">
        <v>73</v>
      </c>
      <c r="B87" s="119" t="s">
        <v>59</v>
      </c>
      <c r="C87" s="55" t="s">
        <v>62</v>
      </c>
      <c r="D87" s="8" t="s">
        <v>122</v>
      </c>
      <c r="E87" s="14">
        <v>1.52</v>
      </c>
      <c r="F87" s="52">
        <v>90</v>
      </c>
      <c r="G87" s="116">
        <f t="shared" si="1"/>
        <v>136.80000000000001</v>
      </c>
    </row>
    <row r="88" spans="1:7" s="4" customFormat="1" ht="25.5" x14ac:dyDescent="0.25">
      <c r="A88" s="48">
        <v>74</v>
      </c>
      <c r="B88" s="121">
        <v>11</v>
      </c>
      <c r="C88" s="55" t="s">
        <v>73</v>
      </c>
      <c r="D88" s="51" t="s">
        <v>127</v>
      </c>
      <c r="E88" s="14">
        <v>2</v>
      </c>
      <c r="F88" s="52">
        <v>250</v>
      </c>
      <c r="G88" s="116">
        <f t="shared" si="0"/>
        <v>500</v>
      </c>
    </row>
    <row r="89" spans="1:7" s="4" customFormat="1" ht="28.5" customHeight="1" x14ac:dyDescent="0.25">
      <c r="A89" s="48">
        <v>75</v>
      </c>
      <c r="B89" s="121">
        <v>12</v>
      </c>
      <c r="C89" s="46" t="s">
        <v>74</v>
      </c>
      <c r="D89" s="51" t="s">
        <v>127</v>
      </c>
      <c r="E89" s="8">
        <v>4</v>
      </c>
      <c r="F89" s="52">
        <v>200</v>
      </c>
      <c r="G89" s="116">
        <f t="shared" si="0"/>
        <v>800</v>
      </c>
    </row>
    <row r="90" spans="1:7" s="4" customFormat="1" ht="77.25" customHeight="1" x14ac:dyDescent="0.25">
      <c r="A90" s="47">
        <v>76</v>
      </c>
      <c r="B90" s="122">
        <v>13</v>
      </c>
      <c r="C90" s="71" t="s">
        <v>138</v>
      </c>
      <c r="D90" s="80" t="s">
        <v>122</v>
      </c>
      <c r="E90" s="80">
        <v>14</v>
      </c>
      <c r="F90" s="136">
        <f>20+40</f>
        <v>60</v>
      </c>
      <c r="G90" s="118">
        <f>E90*F90</f>
        <v>840</v>
      </c>
    </row>
    <row r="91" spans="1:7" s="4" customFormat="1" ht="27" customHeight="1" thickBot="1" x14ac:dyDescent="0.3">
      <c r="A91" s="47"/>
      <c r="B91" s="124"/>
      <c r="C91" s="132" t="s">
        <v>140</v>
      </c>
      <c r="D91" s="57" t="s">
        <v>127</v>
      </c>
      <c r="E91" s="86">
        <v>3</v>
      </c>
      <c r="F91" s="136">
        <v>200</v>
      </c>
      <c r="G91" s="131">
        <f t="shared" ref="G91" si="2">E91*F91</f>
        <v>600</v>
      </c>
    </row>
    <row r="92" spans="1:7" s="4" customFormat="1" ht="36.75" customHeight="1" thickBot="1" x14ac:dyDescent="0.3">
      <c r="A92" s="48">
        <v>77</v>
      </c>
      <c r="B92" s="87"/>
      <c r="C92" s="138" t="s">
        <v>128</v>
      </c>
      <c r="D92" s="88"/>
      <c r="E92" s="89"/>
      <c r="F92" s="91"/>
      <c r="G92" s="85"/>
    </row>
    <row r="93" spans="1:7" s="4" customFormat="1" ht="15" customHeight="1" x14ac:dyDescent="0.25">
      <c r="A93" s="48">
        <v>78</v>
      </c>
      <c r="B93" s="120">
        <v>1</v>
      </c>
      <c r="C93" s="74" t="s">
        <v>67</v>
      </c>
      <c r="D93" s="64" t="s">
        <v>123</v>
      </c>
      <c r="E93" s="81">
        <v>147.6</v>
      </c>
      <c r="F93" s="65">
        <v>50</v>
      </c>
      <c r="G93" s="33">
        <f>E93*F93</f>
        <v>7380</v>
      </c>
    </row>
    <row r="94" spans="1:7" s="4" customFormat="1" ht="27.75" customHeight="1" x14ac:dyDescent="0.25">
      <c r="A94" s="47">
        <v>79</v>
      </c>
      <c r="B94" s="121">
        <v>2</v>
      </c>
      <c r="C94" s="55" t="s">
        <v>68</v>
      </c>
      <c r="D94" s="51" t="s">
        <v>123</v>
      </c>
      <c r="E94" s="13">
        <v>147.6</v>
      </c>
      <c r="F94" s="52">
        <v>30</v>
      </c>
      <c r="G94" s="116">
        <f>E94*F94</f>
        <v>4428</v>
      </c>
    </row>
    <row r="95" spans="1:7" s="4" customFormat="1" ht="15" customHeight="1" x14ac:dyDescent="0.25">
      <c r="A95" s="48">
        <v>80</v>
      </c>
      <c r="B95" s="121">
        <v>3</v>
      </c>
      <c r="C95" s="55" t="s">
        <v>69</v>
      </c>
      <c r="D95" s="51" t="s">
        <v>123</v>
      </c>
      <c r="E95" s="13">
        <v>147.6</v>
      </c>
      <c r="F95" s="52">
        <v>100</v>
      </c>
      <c r="G95" s="116">
        <f>E95*F95</f>
        <v>14760</v>
      </c>
    </row>
    <row r="96" spans="1:7" s="4" customFormat="1" ht="15" customHeight="1" x14ac:dyDescent="0.25">
      <c r="A96" s="48">
        <v>81</v>
      </c>
      <c r="B96" s="121">
        <v>4</v>
      </c>
      <c r="C96" s="55" t="s">
        <v>70</v>
      </c>
      <c r="D96" s="10" t="s">
        <v>124</v>
      </c>
      <c r="E96" s="8">
        <v>11.190000000000001</v>
      </c>
      <c r="F96" s="52">
        <v>2000</v>
      </c>
      <c r="G96" s="116">
        <f>E96*F96</f>
        <v>22380.000000000004</v>
      </c>
    </row>
    <row r="97" spans="1:7" s="4" customFormat="1" ht="25.5" x14ac:dyDescent="0.25">
      <c r="A97" s="47">
        <v>82</v>
      </c>
      <c r="B97" s="121">
        <v>5</v>
      </c>
      <c r="C97" s="46" t="s">
        <v>71</v>
      </c>
      <c r="D97" s="10" t="s">
        <v>124</v>
      </c>
      <c r="E97" s="8">
        <v>5.5950000000000006</v>
      </c>
      <c r="F97" s="52">
        <v>500</v>
      </c>
      <c r="G97" s="116">
        <f>E97*F97</f>
        <v>2797.5000000000005</v>
      </c>
    </row>
    <row r="98" spans="1:7" s="4" customFormat="1" ht="89.25" x14ac:dyDescent="0.25">
      <c r="A98" s="48">
        <v>83</v>
      </c>
      <c r="B98" s="121">
        <v>6</v>
      </c>
      <c r="C98" s="46" t="s">
        <v>39</v>
      </c>
      <c r="D98" s="51" t="s">
        <v>123</v>
      </c>
      <c r="E98" s="8">
        <v>111.9</v>
      </c>
      <c r="F98" s="52">
        <v>300</v>
      </c>
      <c r="G98" s="116">
        <f>E98*F98</f>
        <v>33570</v>
      </c>
    </row>
    <row r="99" spans="1:7" s="4" customFormat="1" ht="25.5" x14ac:dyDescent="0.25">
      <c r="A99" s="48">
        <v>84</v>
      </c>
      <c r="B99" s="121">
        <v>7</v>
      </c>
      <c r="C99" s="55" t="s">
        <v>40</v>
      </c>
      <c r="D99" s="51" t="s">
        <v>123</v>
      </c>
      <c r="E99" s="8">
        <v>111.9</v>
      </c>
      <c r="F99" s="52">
        <v>150</v>
      </c>
      <c r="G99" s="116">
        <f>E99*F99</f>
        <v>16785</v>
      </c>
    </row>
    <row r="100" spans="1:7" s="4" customFormat="1" ht="63.75" x14ac:dyDescent="0.25">
      <c r="A100" s="47">
        <v>85</v>
      </c>
      <c r="B100" s="121">
        <v>8</v>
      </c>
      <c r="C100" s="55" t="s">
        <v>41</v>
      </c>
      <c r="D100" s="51" t="s">
        <v>123</v>
      </c>
      <c r="E100" s="8">
        <v>111.9</v>
      </c>
      <c r="F100" s="52">
        <v>100</v>
      </c>
      <c r="G100" s="116">
        <f>E100*F100</f>
        <v>11190</v>
      </c>
    </row>
    <row r="101" spans="1:7" s="4" customFormat="1" ht="38.25" x14ac:dyDescent="0.25">
      <c r="A101" s="48">
        <v>86</v>
      </c>
      <c r="B101" s="121">
        <v>9</v>
      </c>
      <c r="C101" s="46" t="s">
        <v>72</v>
      </c>
      <c r="D101" s="51" t="s">
        <v>123</v>
      </c>
      <c r="E101" s="8">
        <v>111.9</v>
      </c>
      <c r="F101" s="52">
        <v>200</v>
      </c>
      <c r="G101" s="116">
        <f>E101*F101</f>
        <v>22380</v>
      </c>
    </row>
    <row r="102" spans="1:7" s="4" customFormat="1" ht="38.25" x14ac:dyDescent="0.25">
      <c r="A102" s="48">
        <v>87</v>
      </c>
      <c r="B102" s="121">
        <v>10</v>
      </c>
      <c r="C102" s="55" t="s">
        <v>38</v>
      </c>
      <c r="D102" s="51" t="s">
        <v>123</v>
      </c>
      <c r="E102" s="14">
        <v>3.86</v>
      </c>
      <c r="F102" s="52">
        <v>750</v>
      </c>
      <c r="G102" s="116">
        <f>E102*F102</f>
        <v>2895</v>
      </c>
    </row>
    <row r="103" spans="1:7" s="4" customFormat="1" x14ac:dyDescent="0.25">
      <c r="A103" s="47">
        <v>88</v>
      </c>
      <c r="B103" s="119" t="s">
        <v>59</v>
      </c>
      <c r="C103" s="55" t="s">
        <v>60</v>
      </c>
      <c r="D103" s="8" t="s">
        <v>122</v>
      </c>
      <c r="E103" s="8">
        <v>6.17</v>
      </c>
      <c r="F103" s="52">
        <v>200</v>
      </c>
      <c r="G103" s="116">
        <f>E103*F103</f>
        <v>1234</v>
      </c>
    </row>
    <row r="104" spans="1:7" s="4" customFormat="1" ht="25.5" x14ac:dyDescent="0.25">
      <c r="A104" s="48">
        <v>89</v>
      </c>
      <c r="B104" s="119" t="s">
        <v>59</v>
      </c>
      <c r="C104" s="55" t="s">
        <v>61</v>
      </c>
      <c r="D104" s="8" t="s">
        <v>122</v>
      </c>
      <c r="E104" s="8">
        <v>6.17</v>
      </c>
      <c r="F104" s="52">
        <v>200</v>
      </c>
      <c r="G104" s="116">
        <f>E104*F104</f>
        <v>1234</v>
      </c>
    </row>
    <row r="105" spans="1:7" s="4" customFormat="1" x14ac:dyDescent="0.25">
      <c r="A105" s="48">
        <v>90</v>
      </c>
      <c r="B105" s="119" t="s">
        <v>59</v>
      </c>
      <c r="C105" s="55" t="s">
        <v>62</v>
      </c>
      <c r="D105" s="8" t="s">
        <v>122</v>
      </c>
      <c r="E105" s="8">
        <v>6.17</v>
      </c>
      <c r="F105" s="52">
        <v>90</v>
      </c>
      <c r="G105" s="116">
        <f>E105*F105</f>
        <v>555.29999999999995</v>
      </c>
    </row>
    <row r="106" spans="1:7" s="4" customFormat="1" ht="25.5" x14ac:dyDescent="0.25">
      <c r="A106" s="47">
        <v>91</v>
      </c>
      <c r="B106" s="121">
        <v>11</v>
      </c>
      <c r="C106" s="55" t="s">
        <v>73</v>
      </c>
      <c r="D106" s="51" t="s">
        <v>127</v>
      </c>
      <c r="E106" s="8">
        <v>12</v>
      </c>
      <c r="F106" s="52">
        <v>250</v>
      </c>
      <c r="G106" s="116">
        <f>E106*F106</f>
        <v>3000</v>
      </c>
    </row>
    <row r="107" spans="1:7" s="4" customFormat="1" ht="25.5" x14ac:dyDescent="0.25">
      <c r="A107" s="48">
        <v>92</v>
      </c>
      <c r="B107" s="121">
        <v>12</v>
      </c>
      <c r="C107" s="46" t="s">
        <v>74</v>
      </c>
      <c r="D107" s="51" t="s">
        <v>127</v>
      </c>
      <c r="E107" s="8">
        <v>12</v>
      </c>
      <c r="F107" s="52">
        <v>200</v>
      </c>
      <c r="G107" s="116">
        <f>E107*F107</f>
        <v>2400</v>
      </c>
    </row>
    <row r="108" spans="1:7" s="4" customFormat="1" ht="69.75" x14ac:dyDescent="0.25">
      <c r="A108" s="48">
        <v>93</v>
      </c>
      <c r="B108" s="121">
        <v>13</v>
      </c>
      <c r="C108" s="71" t="s">
        <v>138</v>
      </c>
      <c r="D108" s="8" t="s">
        <v>122</v>
      </c>
      <c r="E108" s="8">
        <v>54</v>
      </c>
      <c r="F108" s="135">
        <f>20+40</f>
        <v>60</v>
      </c>
      <c r="G108" s="116">
        <f>E108*F108</f>
        <v>3240</v>
      </c>
    </row>
    <row r="109" spans="1:7" s="4" customFormat="1" ht="31.5" customHeight="1" x14ac:dyDescent="0.25">
      <c r="A109" s="48"/>
      <c r="B109" s="121"/>
      <c r="C109" s="132" t="s">
        <v>140</v>
      </c>
      <c r="D109" s="57" t="s">
        <v>127</v>
      </c>
      <c r="E109" s="86">
        <v>3</v>
      </c>
      <c r="F109" s="136">
        <v>200</v>
      </c>
      <c r="G109" s="131">
        <f t="shared" ref="G109" si="3">E109*F109</f>
        <v>600</v>
      </c>
    </row>
    <row r="110" spans="1:7" s="4" customFormat="1" ht="72" customHeight="1" x14ac:dyDescent="0.25">
      <c r="A110" s="47">
        <v>94</v>
      </c>
      <c r="B110" s="121">
        <v>14</v>
      </c>
      <c r="C110" s="55" t="s">
        <v>129</v>
      </c>
      <c r="D110" s="51" t="s">
        <v>123</v>
      </c>
      <c r="E110" s="14">
        <v>36</v>
      </c>
      <c r="F110" s="37">
        <v>350</v>
      </c>
      <c r="G110" s="116">
        <f>E110*F110</f>
        <v>12600</v>
      </c>
    </row>
    <row r="111" spans="1:7" s="4" customFormat="1" x14ac:dyDescent="0.25">
      <c r="A111" s="48">
        <v>95</v>
      </c>
      <c r="B111" s="119" t="s">
        <v>59</v>
      </c>
      <c r="C111" s="46" t="s">
        <v>42</v>
      </c>
      <c r="D111" s="51" t="s">
        <v>123</v>
      </c>
      <c r="E111" s="14">
        <v>36</v>
      </c>
      <c r="F111" s="37">
        <v>200</v>
      </c>
      <c r="G111" s="116">
        <f>E111*F111</f>
        <v>7200</v>
      </c>
    </row>
    <row r="112" spans="1:7" s="4" customFormat="1" ht="15.75" thickBot="1" x14ac:dyDescent="0.3">
      <c r="A112" s="48">
        <v>96</v>
      </c>
      <c r="B112" s="123" t="s">
        <v>59</v>
      </c>
      <c r="C112" s="90" t="s">
        <v>43</v>
      </c>
      <c r="D112" s="57" t="s">
        <v>123</v>
      </c>
      <c r="E112" s="35">
        <v>36</v>
      </c>
      <c r="F112" s="92">
        <v>100</v>
      </c>
      <c r="G112" s="118">
        <f>E112*F112</f>
        <v>3600</v>
      </c>
    </row>
    <row r="113" spans="1:7" s="4" customFormat="1" ht="24" customHeight="1" thickBot="1" x14ac:dyDescent="0.3">
      <c r="A113" s="47">
        <v>97</v>
      </c>
      <c r="B113" s="87"/>
      <c r="C113" s="138" t="s">
        <v>130</v>
      </c>
      <c r="D113" s="88"/>
      <c r="E113" s="89"/>
      <c r="F113" s="91"/>
      <c r="G113" s="85"/>
    </row>
    <row r="114" spans="1:7" s="4" customFormat="1" ht="15" customHeight="1" x14ac:dyDescent="0.25">
      <c r="A114" s="48">
        <v>98</v>
      </c>
      <c r="B114" s="120">
        <v>1</v>
      </c>
      <c r="C114" s="74" t="s">
        <v>67</v>
      </c>
      <c r="D114" s="64" t="s">
        <v>123</v>
      </c>
      <c r="E114" s="81">
        <v>265.8</v>
      </c>
      <c r="F114" s="65">
        <v>50</v>
      </c>
      <c r="G114" s="33">
        <f>E114*F114</f>
        <v>13290</v>
      </c>
    </row>
    <row r="115" spans="1:7" s="4" customFormat="1" ht="31.5" customHeight="1" x14ac:dyDescent="0.25">
      <c r="A115" s="48">
        <v>99</v>
      </c>
      <c r="B115" s="121">
        <v>2</v>
      </c>
      <c r="C115" s="55" t="s">
        <v>68</v>
      </c>
      <c r="D115" s="51" t="s">
        <v>123</v>
      </c>
      <c r="E115" s="13">
        <v>265.8</v>
      </c>
      <c r="F115" s="52">
        <v>30</v>
      </c>
      <c r="G115" s="116">
        <f>E115*F115</f>
        <v>7974</v>
      </c>
    </row>
    <row r="116" spans="1:7" s="4" customFormat="1" ht="38.25" x14ac:dyDescent="0.25">
      <c r="A116" s="47">
        <v>100</v>
      </c>
      <c r="B116" s="121">
        <v>3</v>
      </c>
      <c r="C116" s="55" t="s">
        <v>119</v>
      </c>
      <c r="D116" s="51" t="s">
        <v>123</v>
      </c>
      <c r="E116" s="13">
        <v>4.3</v>
      </c>
      <c r="F116" s="37">
        <v>250</v>
      </c>
      <c r="G116" s="116">
        <f>E116*F116</f>
        <v>1075</v>
      </c>
    </row>
    <row r="117" spans="1:7" s="4" customFormat="1" x14ac:dyDescent="0.25">
      <c r="A117" s="48">
        <v>101</v>
      </c>
      <c r="B117" s="121">
        <v>4</v>
      </c>
      <c r="C117" s="55" t="s">
        <v>69</v>
      </c>
      <c r="D117" s="51" t="s">
        <v>123</v>
      </c>
      <c r="E117" s="13">
        <v>265.8</v>
      </c>
      <c r="F117" s="52">
        <v>100</v>
      </c>
      <c r="G117" s="116">
        <f>E117*F117</f>
        <v>26580</v>
      </c>
    </row>
    <row r="118" spans="1:7" s="4" customFormat="1" x14ac:dyDescent="0.25">
      <c r="A118" s="48">
        <v>102</v>
      </c>
      <c r="B118" s="121">
        <v>5</v>
      </c>
      <c r="C118" s="55" t="s">
        <v>70</v>
      </c>
      <c r="D118" s="10" t="s">
        <v>124</v>
      </c>
      <c r="E118" s="8">
        <v>9.23</v>
      </c>
      <c r="F118" s="52">
        <v>2000</v>
      </c>
      <c r="G118" s="116">
        <f>E118*F118</f>
        <v>18460</v>
      </c>
    </row>
    <row r="119" spans="1:7" s="4" customFormat="1" ht="25.5" x14ac:dyDescent="0.25">
      <c r="A119" s="47">
        <v>103</v>
      </c>
      <c r="B119" s="121">
        <v>6</v>
      </c>
      <c r="C119" s="46" t="s">
        <v>71</v>
      </c>
      <c r="D119" s="10" t="s">
        <v>124</v>
      </c>
      <c r="E119" s="8">
        <v>4.6150000000000002</v>
      </c>
      <c r="F119" s="52">
        <v>500</v>
      </c>
      <c r="G119" s="116">
        <f>E119*F119</f>
        <v>2307.5</v>
      </c>
    </row>
    <row r="120" spans="1:7" s="4" customFormat="1" ht="89.25" x14ac:dyDescent="0.25">
      <c r="A120" s="48">
        <v>104</v>
      </c>
      <c r="B120" s="121">
        <v>7</v>
      </c>
      <c r="C120" s="46" t="s">
        <v>39</v>
      </c>
      <c r="D120" s="51" t="s">
        <v>123</v>
      </c>
      <c r="E120" s="8">
        <v>92.3</v>
      </c>
      <c r="F120" s="52">
        <v>300</v>
      </c>
      <c r="G120" s="116">
        <f>E120*F120</f>
        <v>27690</v>
      </c>
    </row>
    <row r="121" spans="1:7" s="4" customFormat="1" ht="25.5" x14ac:dyDescent="0.25">
      <c r="A121" s="48">
        <v>105</v>
      </c>
      <c r="B121" s="121">
        <v>8</v>
      </c>
      <c r="C121" s="55" t="s">
        <v>40</v>
      </c>
      <c r="D121" s="51" t="s">
        <v>123</v>
      </c>
      <c r="E121" s="8">
        <v>92.3</v>
      </c>
      <c r="F121" s="52">
        <v>150</v>
      </c>
      <c r="G121" s="116">
        <f>E121*F121</f>
        <v>13845</v>
      </c>
    </row>
    <row r="122" spans="1:7" s="4" customFormat="1" ht="15" customHeight="1" x14ac:dyDescent="0.25">
      <c r="A122" s="47">
        <v>106</v>
      </c>
      <c r="B122" s="121">
        <v>9</v>
      </c>
      <c r="C122" s="55" t="s">
        <v>41</v>
      </c>
      <c r="D122" s="51" t="s">
        <v>123</v>
      </c>
      <c r="E122" s="8">
        <v>92.3</v>
      </c>
      <c r="F122" s="52">
        <v>100</v>
      </c>
      <c r="G122" s="116">
        <f>E122*F122</f>
        <v>9230</v>
      </c>
    </row>
    <row r="123" spans="1:7" s="4" customFormat="1" ht="38.25" x14ac:dyDescent="0.25">
      <c r="A123" s="48">
        <v>107</v>
      </c>
      <c r="B123" s="121">
        <v>10</v>
      </c>
      <c r="C123" s="46" t="s">
        <v>72</v>
      </c>
      <c r="D123" s="51" t="s">
        <v>123</v>
      </c>
      <c r="E123" s="8">
        <v>92.3</v>
      </c>
      <c r="F123" s="52">
        <v>200</v>
      </c>
      <c r="G123" s="116">
        <f>E123*F123</f>
        <v>18460</v>
      </c>
    </row>
    <row r="124" spans="1:7" s="4" customFormat="1" ht="51" x14ac:dyDescent="0.25">
      <c r="A124" s="48">
        <v>108</v>
      </c>
      <c r="B124" s="121">
        <v>11</v>
      </c>
      <c r="C124" s="55" t="s">
        <v>63</v>
      </c>
      <c r="D124" s="51" t="s">
        <v>127</v>
      </c>
      <c r="E124" s="45">
        <v>1</v>
      </c>
      <c r="F124" s="37">
        <v>2000</v>
      </c>
      <c r="G124" s="116">
        <f>E124*F124</f>
        <v>2000</v>
      </c>
    </row>
    <row r="125" spans="1:7" s="4" customFormat="1" x14ac:dyDescent="0.25">
      <c r="A125" s="47">
        <v>109</v>
      </c>
      <c r="B125" s="119" t="s">
        <v>59</v>
      </c>
      <c r="C125" s="55" t="s">
        <v>60</v>
      </c>
      <c r="D125" s="8" t="s">
        <v>122</v>
      </c>
      <c r="E125" s="45">
        <v>3.9</v>
      </c>
      <c r="F125" s="52">
        <v>200</v>
      </c>
      <c r="G125" s="116">
        <f>E125*F125</f>
        <v>780</v>
      </c>
    </row>
    <row r="126" spans="1:7" s="4" customFormat="1" ht="25.5" x14ac:dyDescent="0.25">
      <c r="A126" s="48">
        <v>110</v>
      </c>
      <c r="B126" s="119" t="s">
        <v>59</v>
      </c>
      <c r="C126" s="55" t="s">
        <v>61</v>
      </c>
      <c r="D126" s="8" t="s">
        <v>122</v>
      </c>
      <c r="E126" s="45">
        <v>3.9</v>
      </c>
      <c r="F126" s="52">
        <v>200</v>
      </c>
      <c r="G126" s="116">
        <f>E126*F126</f>
        <v>780</v>
      </c>
    </row>
    <row r="127" spans="1:7" s="4" customFormat="1" x14ac:dyDescent="0.25">
      <c r="A127" s="48">
        <v>111</v>
      </c>
      <c r="B127" s="119" t="s">
        <v>59</v>
      </c>
      <c r="C127" s="55" t="s">
        <v>62</v>
      </c>
      <c r="D127" s="8" t="s">
        <v>122</v>
      </c>
      <c r="E127" s="45">
        <v>3.9</v>
      </c>
      <c r="F127" s="52">
        <v>90</v>
      </c>
      <c r="G127" s="116">
        <f>E127*F127</f>
        <v>351</v>
      </c>
    </row>
    <row r="128" spans="1:7" s="4" customFormat="1" ht="38.25" x14ac:dyDescent="0.25">
      <c r="A128" s="47">
        <v>112</v>
      </c>
      <c r="B128" s="121">
        <v>12</v>
      </c>
      <c r="C128" s="55" t="s">
        <v>38</v>
      </c>
      <c r="D128" s="51" t="s">
        <v>123</v>
      </c>
      <c r="E128" s="45">
        <v>1.96</v>
      </c>
      <c r="F128" s="52">
        <v>750</v>
      </c>
      <c r="G128" s="116">
        <f>E128*F128</f>
        <v>1470</v>
      </c>
    </row>
    <row r="129" spans="1:7" s="4" customFormat="1" x14ac:dyDescent="0.25">
      <c r="A129" s="48">
        <v>113</v>
      </c>
      <c r="B129" s="119" t="s">
        <v>59</v>
      </c>
      <c r="C129" s="55" t="s">
        <v>60</v>
      </c>
      <c r="D129" s="8" t="s">
        <v>122</v>
      </c>
      <c r="E129" s="45">
        <v>3.9</v>
      </c>
      <c r="F129" s="52">
        <v>200</v>
      </c>
      <c r="G129" s="116">
        <f>E129*F129</f>
        <v>780</v>
      </c>
    </row>
    <row r="130" spans="1:7" s="4" customFormat="1" ht="25.5" x14ac:dyDescent="0.25">
      <c r="A130" s="48">
        <v>114</v>
      </c>
      <c r="B130" s="119" t="s">
        <v>59</v>
      </c>
      <c r="C130" s="55" t="s">
        <v>61</v>
      </c>
      <c r="D130" s="8" t="s">
        <v>122</v>
      </c>
      <c r="E130" s="45">
        <v>3.9</v>
      </c>
      <c r="F130" s="52">
        <v>200</v>
      </c>
      <c r="G130" s="116">
        <f>E130*F130</f>
        <v>780</v>
      </c>
    </row>
    <row r="131" spans="1:7" s="4" customFormat="1" x14ac:dyDescent="0.25">
      <c r="A131" s="47">
        <v>115</v>
      </c>
      <c r="B131" s="119" t="s">
        <v>59</v>
      </c>
      <c r="C131" s="55" t="s">
        <v>62</v>
      </c>
      <c r="D131" s="8" t="s">
        <v>122</v>
      </c>
      <c r="E131" s="45">
        <v>3.9</v>
      </c>
      <c r="F131" s="52">
        <v>90</v>
      </c>
      <c r="G131" s="116">
        <f>E131*F131</f>
        <v>351</v>
      </c>
    </row>
    <row r="132" spans="1:7" s="4" customFormat="1" ht="25.5" x14ac:dyDescent="0.25">
      <c r="A132" s="48">
        <v>116</v>
      </c>
      <c r="B132" s="121">
        <v>13</v>
      </c>
      <c r="C132" s="55" t="s">
        <v>81</v>
      </c>
      <c r="D132" s="51" t="s">
        <v>127</v>
      </c>
      <c r="E132" s="8">
        <v>10</v>
      </c>
      <c r="F132" s="52">
        <v>250</v>
      </c>
      <c r="G132" s="116">
        <f>E132*F132</f>
        <v>2500</v>
      </c>
    </row>
    <row r="133" spans="1:7" s="4" customFormat="1" ht="38.25" x14ac:dyDescent="0.25">
      <c r="A133" s="48">
        <v>117</v>
      </c>
      <c r="B133" s="121">
        <v>14</v>
      </c>
      <c r="C133" s="55" t="s">
        <v>80</v>
      </c>
      <c r="D133" s="51" t="s">
        <v>127</v>
      </c>
      <c r="E133" s="8">
        <v>2</v>
      </c>
      <c r="F133" s="52">
        <v>250</v>
      </c>
      <c r="G133" s="116">
        <f>E133*F133</f>
        <v>500</v>
      </c>
    </row>
    <row r="134" spans="1:7" s="4" customFormat="1" ht="25.5" x14ac:dyDescent="0.25">
      <c r="A134" s="47">
        <v>118</v>
      </c>
      <c r="B134" s="121">
        <v>15</v>
      </c>
      <c r="C134" s="46" t="s">
        <v>74</v>
      </c>
      <c r="D134" s="51" t="s">
        <v>127</v>
      </c>
      <c r="E134" s="8">
        <v>12</v>
      </c>
      <c r="F134" s="52">
        <v>200</v>
      </c>
      <c r="G134" s="116">
        <f>E134*F134</f>
        <v>2400</v>
      </c>
    </row>
    <row r="135" spans="1:7" s="4" customFormat="1" ht="69.75" x14ac:dyDescent="0.25">
      <c r="A135" s="48">
        <v>119</v>
      </c>
      <c r="B135" s="121">
        <v>16</v>
      </c>
      <c r="C135" s="71" t="s">
        <v>138</v>
      </c>
      <c r="D135" s="8" t="s">
        <v>122</v>
      </c>
      <c r="E135" s="8">
        <v>120</v>
      </c>
      <c r="F135" s="135">
        <f>20+40</f>
        <v>60</v>
      </c>
      <c r="G135" s="116">
        <f>E135*F135</f>
        <v>7200</v>
      </c>
    </row>
    <row r="136" spans="1:7" s="4" customFormat="1" ht="18.75" customHeight="1" x14ac:dyDescent="0.25">
      <c r="A136" s="48"/>
      <c r="B136" s="121"/>
      <c r="C136" s="132" t="s">
        <v>140</v>
      </c>
      <c r="D136" s="57" t="s">
        <v>127</v>
      </c>
      <c r="E136" s="86">
        <v>3</v>
      </c>
      <c r="F136" s="136">
        <v>200</v>
      </c>
      <c r="G136" s="131">
        <f t="shared" ref="G136" si="4">E136*F136</f>
        <v>600</v>
      </c>
    </row>
    <row r="137" spans="1:7" s="4" customFormat="1" x14ac:dyDescent="0.25">
      <c r="A137" s="48">
        <v>120</v>
      </c>
      <c r="B137" s="121">
        <v>17</v>
      </c>
      <c r="C137" s="55" t="s">
        <v>82</v>
      </c>
      <c r="D137" s="10" t="s">
        <v>124</v>
      </c>
      <c r="E137" s="8">
        <v>6</v>
      </c>
      <c r="F137" s="37">
        <v>3000</v>
      </c>
      <c r="G137" s="116">
        <f>E137*F137</f>
        <v>18000</v>
      </c>
    </row>
    <row r="138" spans="1:7" s="4" customFormat="1" x14ac:dyDescent="0.25">
      <c r="A138" s="47">
        <v>121</v>
      </c>
      <c r="B138" s="121">
        <v>18</v>
      </c>
      <c r="C138" s="141" t="s">
        <v>120</v>
      </c>
      <c r="D138" s="51" t="s">
        <v>127</v>
      </c>
      <c r="E138" s="8">
        <v>22</v>
      </c>
      <c r="F138" s="56"/>
      <c r="G138" s="116">
        <f>E138*F138</f>
        <v>0</v>
      </c>
    </row>
    <row r="139" spans="1:7" s="4" customFormat="1" ht="25.5" x14ac:dyDescent="0.25">
      <c r="A139" s="48">
        <v>122</v>
      </c>
      <c r="B139" s="121">
        <v>19</v>
      </c>
      <c r="C139" s="141" t="s">
        <v>121</v>
      </c>
      <c r="D139" s="51" t="s">
        <v>127</v>
      </c>
      <c r="E139" s="8">
        <v>5</v>
      </c>
      <c r="F139" s="56"/>
      <c r="G139" s="116">
        <f>E139*F139</f>
        <v>0</v>
      </c>
    </row>
    <row r="140" spans="1:7" s="4" customFormat="1" ht="15.75" thickBot="1" x14ac:dyDescent="0.3">
      <c r="A140" s="48">
        <v>123</v>
      </c>
      <c r="B140" s="122">
        <v>20</v>
      </c>
      <c r="C140" s="71" t="s">
        <v>83</v>
      </c>
      <c r="D140" s="80" t="s">
        <v>122</v>
      </c>
      <c r="E140" s="80">
        <v>2</v>
      </c>
      <c r="F140" s="92">
        <v>150</v>
      </c>
      <c r="G140" s="118">
        <f>E140*F140</f>
        <v>300</v>
      </c>
    </row>
    <row r="141" spans="1:7" s="4" customFormat="1" ht="32.25" customHeight="1" thickBot="1" x14ac:dyDescent="0.3">
      <c r="A141" s="47">
        <v>124</v>
      </c>
      <c r="B141" s="87"/>
      <c r="C141" s="138" t="s">
        <v>118</v>
      </c>
      <c r="D141" s="88"/>
      <c r="E141" s="89"/>
      <c r="F141" s="91"/>
      <c r="G141" s="85"/>
    </row>
    <row r="142" spans="1:7" s="4" customFormat="1" x14ac:dyDescent="0.25">
      <c r="A142" s="48">
        <v>125</v>
      </c>
      <c r="B142" s="120">
        <v>1</v>
      </c>
      <c r="C142" s="74" t="s">
        <v>67</v>
      </c>
      <c r="D142" s="64" t="s">
        <v>123</v>
      </c>
      <c r="E142" s="81">
        <v>14.69</v>
      </c>
      <c r="F142" s="65">
        <v>50</v>
      </c>
      <c r="G142" s="33">
        <f>E142*F142</f>
        <v>734.5</v>
      </c>
    </row>
    <row r="143" spans="1:7" s="4" customFormat="1" ht="28.5" customHeight="1" x14ac:dyDescent="0.25">
      <c r="A143" s="48">
        <v>126</v>
      </c>
      <c r="B143" s="121">
        <v>2</v>
      </c>
      <c r="C143" s="55" t="s">
        <v>68</v>
      </c>
      <c r="D143" s="51" t="s">
        <v>123</v>
      </c>
      <c r="E143" s="13">
        <v>14.69</v>
      </c>
      <c r="F143" s="52">
        <v>30</v>
      </c>
      <c r="G143" s="116">
        <f>E143*F143</f>
        <v>440.7</v>
      </c>
    </row>
    <row r="144" spans="1:7" s="4" customFormat="1" x14ac:dyDescent="0.25">
      <c r="A144" s="47">
        <v>127</v>
      </c>
      <c r="B144" s="121">
        <v>3</v>
      </c>
      <c r="C144" s="55" t="s">
        <v>69</v>
      </c>
      <c r="D144" s="51" t="s">
        <v>123</v>
      </c>
      <c r="E144" s="13">
        <v>14.69</v>
      </c>
      <c r="F144" s="52">
        <v>100</v>
      </c>
      <c r="G144" s="116">
        <f>E144*F144</f>
        <v>1469</v>
      </c>
    </row>
    <row r="145" spans="1:7" s="4" customFormat="1" x14ac:dyDescent="0.25">
      <c r="A145" s="48">
        <v>128</v>
      </c>
      <c r="B145" s="121">
        <v>4</v>
      </c>
      <c r="C145" s="55" t="s">
        <v>70</v>
      </c>
      <c r="D145" s="10" t="s">
        <v>124</v>
      </c>
      <c r="E145" s="8">
        <v>0.22000000000000003</v>
      </c>
      <c r="F145" s="52">
        <v>2000</v>
      </c>
      <c r="G145" s="116">
        <f>E145*F145</f>
        <v>440.00000000000006</v>
      </c>
    </row>
    <row r="146" spans="1:7" s="4" customFormat="1" ht="34.5" customHeight="1" x14ac:dyDescent="0.25">
      <c r="A146" s="48">
        <v>129</v>
      </c>
      <c r="B146" s="121">
        <v>5</v>
      </c>
      <c r="C146" s="46" t="s">
        <v>71</v>
      </c>
      <c r="D146" s="10" t="s">
        <v>124</v>
      </c>
      <c r="E146" s="8">
        <v>0.11000000000000001</v>
      </c>
      <c r="F146" s="52">
        <v>500</v>
      </c>
      <c r="G146" s="116">
        <f>E146*F146</f>
        <v>55.000000000000007</v>
      </c>
    </row>
    <row r="147" spans="1:7" s="4" customFormat="1" ht="81" customHeight="1" x14ac:dyDescent="0.25">
      <c r="A147" s="47">
        <v>130</v>
      </c>
      <c r="B147" s="121">
        <v>6</v>
      </c>
      <c r="C147" s="46" t="s">
        <v>39</v>
      </c>
      <c r="D147" s="51" t="s">
        <v>123</v>
      </c>
      <c r="E147" s="8">
        <v>2.2000000000000002</v>
      </c>
      <c r="F147" s="52">
        <v>300</v>
      </c>
      <c r="G147" s="116">
        <f>E147*F147</f>
        <v>660</v>
      </c>
    </row>
    <row r="148" spans="1:7" s="4" customFormat="1" ht="25.5" x14ac:dyDescent="0.25">
      <c r="A148" s="48">
        <v>131</v>
      </c>
      <c r="B148" s="121">
        <v>7</v>
      </c>
      <c r="C148" s="55" t="s">
        <v>40</v>
      </c>
      <c r="D148" s="51" t="s">
        <v>123</v>
      </c>
      <c r="E148" s="13">
        <v>2.2000000000000002</v>
      </c>
      <c r="F148" s="52">
        <v>150</v>
      </c>
      <c r="G148" s="116">
        <f>E148*F148</f>
        <v>330</v>
      </c>
    </row>
    <row r="149" spans="1:7" s="4" customFormat="1" ht="63.75" x14ac:dyDescent="0.25">
      <c r="A149" s="48">
        <v>132</v>
      </c>
      <c r="B149" s="121">
        <v>8</v>
      </c>
      <c r="C149" s="55" t="s">
        <v>41</v>
      </c>
      <c r="D149" s="51" t="s">
        <v>123</v>
      </c>
      <c r="E149" s="8">
        <v>2.2000000000000002</v>
      </c>
      <c r="F149" s="52">
        <v>100</v>
      </c>
      <c r="G149" s="116">
        <f>E149*F149</f>
        <v>220.00000000000003</v>
      </c>
    </row>
    <row r="150" spans="1:7" s="4" customFormat="1" ht="38.25" x14ac:dyDescent="0.25">
      <c r="A150" s="47">
        <v>133</v>
      </c>
      <c r="B150" s="121">
        <v>9</v>
      </c>
      <c r="C150" s="46" t="s">
        <v>72</v>
      </c>
      <c r="D150" s="51" t="s">
        <v>123</v>
      </c>
      <c r="E150" s="8">
        <v>2.2000000000000002</v>
      </c>
      <c r="F150" s="52">
        <v>200</v>
      </c>
      <c r="G150" s="116">
        <f>E150*F150</f>
        <v>440.00000000000006</v>
      </c>
    </row>
    <row r="151" spans="1:7" s="4" customFormat="1" ht="25.5" x14ac:dyDescent="0.25">
      <c r="A151" s="48">
        <v>134</v>
      </c>
      <c r="B151" s="121">
        <v>10</v>
      </c>
      <c r="C151" s="55" t="s">
        <v>79</v>
      </c>
      <c r="D151" s="51" t="s">
        <v>127</v>
      </c>
      <c r="E151" s="14">
        <v>1</v>
      </c>
      <c r="F151" s="52">
        <v>250</v>
      </c>
      <c r="G151" s="116">
        <f>E151*F151</f>
        <v>250</v>
      </c>
    </row>
    <row r="152" spans="1:7" s="4" customFormat="1" ht="25.5" x14ac:dyDescent="0.25">
      <c r="A152" s="48">
        <v>135</v>
      </c>
      <c r="B152" s="121">
        <v>11</v>
      </c>
      <c r="C152" s="46" t="s">
        <v>74</v>
      </c>
      <c r="D152" s="51" t="s">
        <v>127</v>
      </c>
      <c r="E152" s="8">
        <v>1</v>
      </c>
      <c r="F152" s="52">
        <v>200</v>
      </c>
      <c r="G152" s="116">
        <f>E152*F152</f>
        <v>200</v>
      </c>
    </row>
    <row r="153" spans="1:7" s="4" customFormat="1" ht="69.75" x14ac:dyDescent="0.25">
      <c r="A153" s="47">
        <v>136</v>
      </c>
      <c r="B153" s="122">
        <v>12</v>
      </c>
      <c r="C153" s="71" t="s">
        <v>138</v>
      </c>
      <c r="D153" s="80" t="s">
        <v>122</v>
      </c>
      <c r="E153" s="80">
        <v>5</v>
      </c>
      <c r="F153" s="136">
        <f>20+40</f>
        <v>60</v>
      </c>
      <c r="G153" s="118">
        <f>E153*F153</f>
        <v>300</v>
      </c>
    </row>
    <row r="154" spans="1:7" s="4" customFormat="1" ht="15.75" thickBot="1" x14ac:dyDescent="0.3">
      <c r="A154" s="47"/>
      <c r="B154" s="124"/>
      <c r="C154" s="132" t="s">
        <v>140</v>
      </c>
      <c r="D154" s="57" t="s">
        <v>127</v>
      </c>
      <c r="E154" s="86">
        <v>3</v>
      </c>
      <c r="F154" s="136">
        <v>200</v>
      </c>
      <c r="G154" s="131">
        <f t="shared" ref="G154" si="5">E154*F154</f>
        <v>600</v>
      </c>
    </row>
    <row r="155" spans="1:7" s="4" customFormat="1" ht="18.75" customHeight="1" thickBot="1" x14ac:dyDescent="0.3">
      <c r="A155" s="48">
        <v>137</v>
      </c>
      <c r="B155" s="87"/>
      <c r="C155" s="142" t="s">
        <v>137</v>
      </c>
      <c r="D155" s="96"/>
      <c r="E155" s="97"/>
      <c r="F155" s="98"/>
      <c r="G155" s="79"/>
    </row>
    <row r="156" spans="1:7" s="4" customFormat="1" ht="43.5" customHeight="1" x14ac:dyDescent="0.25">
      <c r="A156" s="48">
        <v>138</v>
      </c>
      <c r="B156" s="120">
        <v>1</v>
      </c>
      <c r="C156" s="74" t="s">
        <v>105</v>
      </c>
      <c r="D156" s="75" t="s">
        <v>122</v>
      </c>
      <c r="E156" s="81">
        <v>40</v>
      </c>
      <c r="F156" s="95">
        <v>50</v>
      </c>
      <c r="G156" s="33">
        <f>E156*F156</f>
        <v>2000</v>
      </c>
    </row>
    <row r="157" spans="1:7" s="4" customFormat="1" ht="42.75" customHeight="1" x14ac:dyDescent="0.25">
      <c r="A157" s="47">
        <v>139</v>
      </c>
      <c r="B157" s="121">
        <v>2</v>
      </c>
      <c r="C157" s="55" t="s">
        <v>106</v>
      </c>
      <c r="D157" s="8" t="s">
        <v>122</v>
      </c>
      <c r="E157" s="13">
        <v>43</v>
      </c>
      <c r="F157" s="37">
        <v>50</v>
      </c>
      <c r="G157" s="116">
        <f>E157*F157</f>
        <v>2150</v>
      </c>
    </row>
    <row r="158" spans="1:7" s="4" customFormat="1" ht="39.75" customHeight="1" x14ac:dyDescent="0.25">
      <c r="A158" s="48">
        <v>140</v>
      </c>
      <c r="B158" s="121">
        <v>3</v>
      </c>
      <c r="C158" s="55" t="s">
        <v>107</v>
      </c>
      <c r="D158" s="8" t="s">
        <v>122</v>
      </c>
      <c r="E158" s="13">
        <v>43</v>
      </c>
      <c r="F158" s="37">
        <v>50</v>
      </c>
      <c r="G158" s="116">
        <f>E158*F158</f>
        <v>2150</v>
      </c>
    </row>
    <row r="159" spans="1:7" s="4" customFormat="1" x14ac:dyDescent="0.25">
      <c r="A159" s="48">
        <v>141</v>
      </c>
      <c r="B159" s="121">
        <v>4</v>
      </c>
      <c r="C159" s="55" t="s">
        <v>108</v>
      </c>
      <c r="D159" s="51" t="s">
        <v>127</v>
      </c>
      <c r="E159" s="13">
        <v>13</v>
      </c>
      <c r="F159" s="37">
        <v>20</v>
      </c>
      <c r="G159" s="116">
        <f>E159*F159</f>
        <v>260</v>
      </c>
    </row>
    <row r="160" spans="1:7" s="4" customFormat="1" ht="25.5" x14ac:dyDescent="0.25">
      <c r="A160" s="47">
        <v>142</v>
      </c>
      <c r="B160" s="121">
        <v>5</v>
      </c>
      <c r="C160" s="55" t="s">
        <v>109</v>
      </c>
      <c r="D160" s="8" t="s">
        <v>122</v>
      </c>
      <c r="E160" s="13">
        <v>65</v>
      </c>
      <c r="F160" s="37">
        <v>80</v>
      </c>
      <c r="G160" s="116">
        <f>E160*F160</f>
        <v>5200</v>
      </c>
    </row>
    <row r="161" spans="1:7" s="4" customFormat="1" ht="51" x14ac:dyDescent="0.25">
      <c r="A161" s="48">
        <v>143</v>
      </c>
      <c r="B161" s="121">
        <v>6</v>
      </c>
      <c r="C161" s="55" t="s">
        <v>112</v>
      </c>
      <c r="D161" s="8" t="s">
        <v>122</v>
      </c>
      <c r="E161" s="13">
        <v>43</v>
      </c>
      <c r="F161" s="37">
        <v>80</v>
      </c>
      <c r="G161" s="116">
        <f>E161*F161</f>
        <v>3440</v>
      </c>
    </row>
    <row r="162" spans="1:7" s="4" customFormat="1" ht="38.25" x14ac:dyDescent="0.25">
      <c r="A162" s="48">
        <v>144</v>
      </c>
      <c r="B162" s="121">
        <v>7</v>
      </c>
      <c r="C162" s="55" t="s">
        <v>87</v>
      </c>
      <c r="D162" s="8" t="s">
        <v>122</v>
      </c>
      <c r="E162" s="13">
        <v>30</v>
      </c>
      <c r="F162" s="37">
        <v>60</v>
      </c>
      <c r="G162" s="116">
        <f>E162*F162</f>
        <v>1800</v>
      </c>
    </row>
    <row r="163" spans="1:7" s="4" customFormat="1" ht="38.25" x14ac:dyDescent="0.25">
      <c r="A163" s="47">
        <v>145</v>
      </c>
      <c r="B163" s="121">
        <v>8</v>
      </c>
      <c r="C163" s="55" t="s">
        <v>88</v>
      </c>
      <c r="D163" s="8" t="s">
        <v>122</v>
      </c>
      <c r="E163" s="13">
        <v>10</v>
      </c>
      <c r="F163" s="37">
        <v>60</v>
      </c>
      <c r="G163" s="116">
        <f>E163*F163</f>
        <v>600</v>
      </c>
    </row>
    <row r="164" spans="1:7" s="4" customFormat="1" ht="25.5" x14ac:dyDescent="0.25">
      <c r="A164" s="48">
        <v>146</v>
      </c>
      <c r="B164" s="121">
        <v>9</v>
      </c>
      <c r="C164" s="55" t="s">
        <v>50</v>
      </c>
      <c r="D164" s="51" t="s">
        <v>127</v>
      </c>
      <c r="E164" s="8">
        <v>4</v>
      </c>
      <c r="F164" s="52">
        <v>300</v>
      </c>
      <c r="G164" s="116">
        <f>E164*F164</f>
        <v>1200</v>
      </c>
    </row>
    <row r="165" spans="1:7" s="4" customFormat="1" ht="25.5" x14ac:dyDescent="0.25">
      <c r="A165" s="48">
        <v>147</v>
      </c>
      <c r="B165" s="121">
        <v>10</v>
      </c>
      <c r="C165" s="55" t="s">
        <v>49</v>
      </c>
      <c r="D165" s="51" t="s">
        <v>127</v>
      </c>
      <c r="E165" s="8">
        <v>1</v>
      </c>
      <c r="F165" s="52">
        <v>300</v>
      </c>
      <c r="G165" s="116">
        <f>E165*F165</f>
        <v>300</v>
      </c>
    </row>
    <row r="166" spans="1:7" s="4" customFormat="1" ht="25.5" x14ac:dyDescent="0.25">
      <c r="A166" s="47">
        <v>148</v>
      </c>
      <c r="B166" s="121">
        <v>11</v>
      </c>
      <c r="C166" s="55" t="s">
        <v>90</v>
      </c>
      <c r="D166" s="8" t="s">
        <v>122</v>
      </c>
      <c r="E166" s="13">
        <v>8</v>
      </c>
      <c r="F166" s="37">
        <v>120</v>
      </c>
      <c r="G166" s="116">
        <f>E166*F166</f>
        <v>960</v>
      </c>
    </row>
    <row r="167" spans="1:7" s="4" customFormat="1" ht="25.5" x14ac:dyDescent="0.25">
      <c r="A167" s="48">
        <v>149</v>
      </c>
      <c r="B167" s="121">
        <v>12</v>
      </c>
      <c r="C167" s="55" t="s">
        <v>89</v>
      </c>
      <c r="D167" s="8" t="s">
        <v>122</v>
      </c>
      <c r="E167" s="13">
        <v>2</v>
      </c>
      <c r="F167" s="37">
        <v>80</v>
      </c>
      <c r="G167" s="116">
        <f>E167*F167</f>
        <v>160</v>
      </c>
    </row>
    <row r="168" spans="1:7" s="4" customFormat="1" ht="25.5" x14ac:dyDescent="0.25">
      <c r="A168" s="48">
        <v>150</v>
      </c>
      <c r="B168" s="121">
        <v>13</v>
      </c>
      <c r="C168" s="55" t="s">
        <v>113</v>
      </c>
      <c r="D168" s="51" t="s">
        <v>127</v>
      </c>
      <c r="E168" s="13">
        <v>1</v>
      </c>
      <c r="F168" s="137">
        <v>500</v>
      </c>
      <c r="G168" s="116">
        <f>E168*F168</f>
        <v>500</v>
      </c>
    </row>
    <row r="169" spans="1:7" s="4" customFormat="1" ht="25.5" x14ac:dyDescent="0.25">
      <c r="A169" s="47">
        <v>151</v>
      </c>
      <c r="B169" s="121">
        <v>14</v>
      </c>
      <c r="C169" s="55" t="s">
        <v>114</v>
      </c>
      <c r="D169" s="8" t="s">
        <v>122</v>
      </c>
      <c r="E169" s="13">
        <v>2</v>
      </c>
      <c r="F169" s="37">
        <v>350</v>
      </c>
      <c r="G169" s="116">
        <f>E169*F169</f>
        <v>700</v>
      </c>
    </row>
    <row r="170" spans="1:7" s="4" customFormat="1" ht="38.25" x14ac:dyDescent="0.25">
      <c r="A170" s="48">
        <v>152</v>
      </c>
      <c r="B170" s="121">
        <v>15</v>
      </c>
      <c r="C170" s="55" t="s">
        <v>54</v>
      </c>
      <c r="D170" s="8" t="s">
        <v>122</v>
      </c>
      <c r="E170" s="13">
        <v>0.5</v>
      </c>
      <c r="F170" s="37">
        <v>150</v>
      </c>
      <c r="G170" s="116">
        <f>E170*F170</f>
        <v>75</v>
      </c>
    </row>
    <row r="171" spans="1:7" s="4" customFormat="1" ht="25.5" x14ac:dyDescent="0.25">
      <c r="A171" s="48">
        <v>153</v>
      </c>
      <c r="B171" s="121">
        <v>16</v>
      </c>
      <c r="C171" s="55" t="s">
        <v>115</v>
      </c>
      <c r="D171" s="51" t="s">
        <v>127</v>
      </c>
      <c r="E171" s="13">
        <v>1</v>
      </c>
      <c r="F171" s="37">
        <v>1000</v>
      </c>
      <c r="G171" s="116">
        <f>E171*F171</f>
        <v>1000</v>
      </c>
    </row>
    <row r="172" spans="1:7" s="4" customFormat="1" ht="30" customHeight="1" thickBot="1" x14ac:dyDescent="0.3">
      <c r="A172" s="47">
        <v>154</v>
      </c>
      <c r="B172" s="122">
        <v>17</v>
      </c>
      <c r="C172" s="71" t="s">
        <v>91</v>
      </c>
      <c r="D172" s="57" t="s">
        <v>127</v>
      </c>
      <c r="E172" s="86">
        <v>2</v>
      </c>
      <c r="F172" s="92">
        <v>100</v>
      </c>
      <c r="G172" s="118">
        <f>E172*F172</f>
        <v>200</v>
      </c>
    </row>
    <row r="173" spans="1:7" s="4" customFormat="1" ht="30.75" customHeight="1" thickBot="1" x14ac:dyDescent="0.3">
      <c r="A173" s="48">
        <v>155</v>
      </c>
      <c r="B173" s="87"/>
      <c r="C173" s="138" t="s">
        <v>117</v>
      </c>
      <c r="D173" s="88"/>
      <c r="E173" s="89"/>
      <c r="F173" s="91"/>
      <c r="G173" s="85"/>
    </row>
    <row r="174" spans="1:7" s="4" customFormat="1" x14ac:dyDescent="0.25">
      <c r="A174" s="48">
        <v>156</v>
      </c>
      <c r="B174" s="120">
        <v>1</v>
      </c>
      <c r="C174" s="74" t="s">
        <v>67</v>
      </c>
      <c r="D174" s="64" t="s">
        <v>123</v>
      </c>
      <c r="E174" s="81">
        <v>42.2</v>
      </c>
      <c r="F174" s="65">
        <v>50</v>
      </c>
      <c r="G174" s="33">
        <f>E174*F174</f>
        <v>2110</v>
      </c>
    </row>
    <row r="175" spans="1:7" s="4" customFormat="1" ht="27" customHeight="1" x14ac:dyDescent="0.25">
      <c r="A175" s="47">
        <v>157</v>
      </c>
      <c r="B175" s="121">
        <v>2</v>
      </c>
      <c r="C175" s="55" t="s">
        <v>68</v>
      </c>
      <c r="D175" s="51" t="s">
        <v>123</v>
      </c>
      <c r="E175" s="13">
        <v>42.2</v>
      </c>
      <c r="F175" s="52">
        <v>30</v>
      </c>
      <c r="G175" s="116">
        <f>E175*F175</f>
        <v>1266</v>
      </c>
    </row>
    <row r="176" spans="1:7" s="4" customFormat="1" x14ac:dyDescent="0.25">
      <c r="A176" s="48">
        <v>158</v>
      </c>
      <c r="B176" s="121">
        <v>3</v>
      </c>
      <c r="C176" s="55" t="s">
        <v>69</v>
      </c>
      <c r="D176" s="51" t="s">
        <v>123</v>
      </c>
      <c r="E176" s="13">
        <v>42.2</v>
      </c>
      <c r="F176" s="52">
        <v>100</v>
      </c>
      <c r="G176" s="116">
        <f>E176*F176</f>
        <v>4220</v>
      </c>
    </row>
    <row r="177" spans="1:7" s="4" customFormat="1" x14ac:dyDescent="0.25">
      <c r="A177" s="48">
        <v>159</v>
      </c>
      <c r="B177" s="121">
        <v>4</v>
      </c>
      <c r="C177" s="55" t="s">
        <v>70</v>
      </c>
      <c r="D177" s="10" t="s">
        <v>124</v>
      </c>
      <c r="E177" s="8">
        <v>1.6800000000000002</v>
      </c>
      <c r="F177" s="52">
        <v>2000</v>
      </c>
      <c r="G177" s="116">
        <f>E177*F177</f>
        <v>3360.0000000000005</v>
      </c>
    </row>
    <row r="178" spans="1:7" s="4" customFormat="1" ht="25.5" x14ac:dyDescent="0.25">
      <c r="A178" s="47">
        <v>160</v>
      </c>
      <c r="B178" s="121">
        <v>5</v>
      </c>
      <c r="C178" s="46" t="s">
        <v>71</v>
      </c>
      <c r="D178" s="10" t="s">
        <v>124</v>
      </c>
      <c r="E178" s="8">
        <v>0.84000000000000008</v>
      </c>
      <c r="F178" s="52">
        <v>500</v>
      </c>
      <c r="G178" s="116">
        <f>E178*F178</f>
        <v>420.00000000000006</v>
      </c>
    </row>
    <row r="179" spans="1:7" s="4" customFormat="1" ht="88.5" customHeight="1" x14ac:dyDescent="0.25">
      <c r="A179" s="48">
        <v>161</v>
      </c>
      <c r="B179" s="121">
        <v>6</v>
      </c>
      <c r="C179" s="46" t="s">
        <v>39</v>
      </c>
      <c r="D179" s="51" t="s">
        <v>123</v>
      </c>
      <c r="E179" s="8">
        <v>16.8</v>
      </c>
      <c r="F179" s="52">
        <v>300</v>
      </c>
      <c r="G179" s="116">
        <f>E179*F179</f>
        <v>5040</v>
      </c>
    </row>
    <row r="180" spans="1:7" s="4" customFormat="1" ht="25.5" x14ac:dyDescent="0.25">
      <c r="A180" s="48">
        <v>162</v>
      </c>
      <c r="B180" s="121">
        <v>7</v>
      </c>
      <c r="C180" s="55" t="s">
        <v>40</v>
      </c>
      <c r="D180" s="51" t="s">
        <v>123</v>
      </c>
      <c r="E180" s="8">
        <v>16.8</v>
      </c>
      <c r="F180" s="52">
        <v>150</v>
      </c>
      <c r="G180" s="116">
        <f>E180*F180</f>
        <v>2520</v>
      </c>
    </row>
    <row r="181" spans="1:7" s="4" customFormat="1" ht="15" customHeight="1" x14ac:dyDescent="0.25">
      <c r="A181" s="47">
        <v>163</v>
      </c>
      <c r="B181" s="121">
        <v>8</v>
      </c>
      <c r="C181" s="55" t="s">
        <v>41</v>
      </c>
      <c r="D181" s="51" t="s">
        <v>123</v>
      </c>
      <c r="E181" s="8">
        <v>16.8</v>
      </c>
      <c r="F181" s="52">
        <v>100</v>
      </c>
      <c r="G181" s="116">
        <f>E181*F181</f>
        <v>1680</v>
      </c>
    </row>
    <row r="182" spans="1:7" s="4" customFormat="1" ht="38.25" x14ac:dyDescent="0.25">
      <c r="A182" s="48">
        <v>164</v>
      </c>
      <c r="B182" s="121">
        <v>9</v>
      </c>
      <c r="C182" s="46" t="s">
        <v>72</v>
      </c>
      <c r="D182" s="51" t="s">
        <v>123</v>
      </c>
      <c r="E182" s="8">
        <v>16.8</v>
      </c>
      <c r="F182" s="52">
        <v>200</v>
      </c>
      <c r="G182" s="116">
        <f>E182*F182</f>
        <v>3360</v>
      </c>
    </row>
    <row r="183" spans="1:7" s="4" customFormat="1" ht="38.25" x14ac:dyDescent="0.25">
      <c r="A183" s="48">
        <v>165</v>
      </c>
      <c r="B183" s="121">
        <v>10</v>
      </c>
      <c r="C183" s="55" t="s">
        <v>38</v>
      </c>
      <c r="D183" s="51" t="s">
        <v>123</v>
      </c>
      <c r="E183" s="8">
        <v>1.78</v>
      </c>
      <c r="F183" s="52">
        <v>750</v>
      </c>
      <c r="G183" s="116">
        <f>E183*F183</f>
        <v>1335</v>
      </c>
    </row>
    <row r="184" spans="1:7" s="4" customFormat="1" x14ac:dyDescent="0.25">
      <c r="A184" s="47">
        <v>166</v>
      </c>
      <c r="B184" s="119" t="s">
        <v>59</v>
      </c>
      <c r="C184" s="55" t="s">
        <v>60</v>
      </c>
      <c r="D184" s="8" t="s">
        <v>122</v>
      </c>
      <c r="E184" s="45">
        <v>1</v>
      </c>
      <c r="F184" s="52">
        <v>200</v>
      </c>
      <c r="G184" s="116">
        <f>E184*F184</f>
        <v>200</v>
      </c>
    </row>
    <row r="185" spans="1:7" s="4" customFormat="1" ht="25.5" x14ac:dyDescent="0.25">
      <c r="A185" s="48">
        <v>167</v>
      </c>
      <c r="B185" s="119" t="s">
        <v>59</v>
      </c>
      <c r="C185" s="55" t="s">
        <v>61</v>
      </c>
      <c r="D185" s="8" t="s">
        <v>122</v>
      </c>
      <c r="E185" s="45">
        <v>1</v>
      </c>
      <c r="F185" s="52">
        <v>200</v>
      </c>
      <c r="G185" s="116">
        <f>E185*F185</f>
        <v>200</v>
      </c>
    </row>
    <row r="186" spans="1:7" s="4" customFormat="1" x14ac:dyDescent="0.25">
      <c r="A186" s="48">
        <v>168</v>
      </c>
      <c r="B186" s="119" t="s">
        <v>59</v>
      </c>
      <c r="C186" s="55" t="s">
        <v>62</v>
      </c>
      <c r="D186" s="8" t="s">
        <v>122</v>
      </c>
      <c r="E186" s="45">
        <v>1</v>
      </c>
      <c r="F186" s="52">
        <v>90</v>
      </c>
      <c r="G186" s="116">
        <f>E186*F186</f>
        <v>90</v>
      </c>
    </row>
    <row r="187" spans="1:7" s="4" customFormat="1" ht="25.5" x14ac:dyDescent="0.25">
      <c r="A187" s="47">
        <v>169</v>
      </c>
      <c r="B187" s="121">
        <v>11</v>
      </c>
      <c r="C187" s="55" t="s">
        <v>73</v>
      </c>
      <c r="D187" s="51" t="s">
        <v>127</v>
      </c>
      <c r="E187" s="8">
        <v>2</v>
      </c>
      <c r="F187" s="52">
        <v>250</v>
      </c>
      <c r="G187" s="116">
        <f>E187*F187</f>
        <v>500</v>
      </c>
    </row>
    <row r="188" spans="1:7" s="4" customFormat="1" ht="25.5" x14ac:dyDescent="0.25">
      <c r="A188" s="48">
        <v>170</v>
      </c>
      <c r="B188" s="121">
        <v>12</v>
      </c>
      <c r="C188" s="46" t="s">
        <v>74</v>
      </c>
      <c r="D188" s="51" t="s">
        <v>127</v>
      </c>
      <c r="E188" s="8">
        <v>4</v>
      </c>
      <c r="F188" s="52">
        <v>200</v>
      </c>
      <c r="G188" s="116">
        <f>E188*F188</f>
        <v>800</v>
      </c>
    </row>
    <row r="189" spans="1:7" s="4" customFormat="1" ht="69.75" x14ac:dyDescent="0.25">
      <c r="A189" s="48">
        <v>171</v>
      </c>
      <c r="B189" s="121">
        <v>13</v>
      </c>
      <c r="C189" s="71" t="s">
        <v>138</v>
      </c>
      <c r="D189" s="8" t="s">
        <v>122</v>
      </c>
      <c r="E189" s="13">
        <v>14</v>
      </c>
      <c r="F189" s="135">
        <f>20+40</f>
        <v>60</v>
      </c>
      <c r="G189" s="116">
        <f>E189*F189</f>
        <v>840</v>
      </c>
    </row>
    <row r="190" spans="1:7" s="4" customFormat="1" x14ac:dyDescent="0.25">
      <c r="A190" s="48"/>
      <c r="B190" s="121"/>
      <c r="C190" s="132" t="s">
        <v>140</v>
      </c>
      <c r="D190" s="57" t="s">
        <v>127</v>
      </c>
      <c r="E190" s="86">
        <v>3</v>
      </c>
      <c r="F190" s="136">
        <v>200</v>
      </c>
      <c r="G190" s="131">
        <f t="shared" ref="G190" si="6">E190*F190</f>
        <v>600</v>
      </c>
    </row>
    <row r="191" spans="1:7" s="4" customFormat="1" ht="21.75" customHeight="1" x14ac:dyDescent="0.25">
      <c r="A191" s="47">
        <v>172</v>
      </c>
      <c r="B191" s="121"/>
      <c r="C191" s="145" t="s">
        <v>144</v>
      </c>
      <c r="D191" s="146"/>
      <c r="E191" s="147"/>
      <c r="F191" s="148"/>
      <c r="G191" s="149"/>
    </row>
    <row r="192" spans="1:7" s="4" customFormat="1" x14ac:dyDescent="0.25">
      <c r="A192" s="48">
        <v>173</v>
      </c>
      <c r="B192" s="121">
        <v>1</v>
      </c>
      <c r="C192" s="55" t="s">
        <v>67</v>
      </c>
      <c r="D192" s="51" t="s">
        <v>123</v>
      </c>
      <c r="E192" s="15">
        <v>92.08</v>
      </c>
      <c r="F192" s="52">
        <v>50</v>
      </c>
      <c r="G192" s="116">
        <f>E192*F192</f>
        <v>4604</v>
      </c>
    </row>
    <row r="193" spans="1:7" s="4" customFormat="1" ht="30" customHeight="1" x14ac:dyDescent="0.25">
      <c r="A193" s="48">
        <v>174</v>
      </c>
      <c r="B193" s="121">
        <v>2</v>
      </c>
      <c r="C193" s="55" t="s">
        <v>68</v>
      </c>
      <c r="D193" s="51" t="s">
        <v>123</v>
      </c>
      <c r="E193" s="15">
        <v>92.08</v>
      </c>
      <c r="F193" s="52">
        <v>30</v>
      </c>
      <c r="G193" s="116">
        <f>E193*F193</f>
        <v>2762.4</v>
      </c>
    </row>
    <row r="194" spans="1:7" s="4" customFormat="1" x14ac:dyDescent="0.25">
      <c r="A194" s="47">
        <v>175</v>
      </c>
      <c r="B194" s="121">
        <v>3</v>
      </c>
      <c r="C194" s="55" t="s">
        <v>69</v>
      </c>
      <c r="D194" s="51" t="s">
        <v>123</v>
      </c>
      <c r="E194" s="15">
        <v>92.08</v>
      </c>
      <c r="F194" s="52">
        <v>100</v>
      </c>
      <c r="G194" s="116">
        <f>E194*F194</f>
        <v>9208</v>
      </c>
    </row>
    <row r="195" spans="1:7" s="4" customFormat="1" x14ac:dyDescent="0.25">
      <c r="A195" s="48">
        <v>176</v>
      </c>
      <c r="B195" s="121">
        <v>4</v>
      </c>
      <c r="C195" s="55" t="s">
        <v>70</v>
      </c>
      <c r="D195" s="10" t="s">
        <v>124</v>
      </c>
      <c r="E195" s="15">
        <v>5.4600000000000009</v>
      </c>
      <c r="F195" s="52">
        <v>2000</v>
      </c>
      <c r="G195" s="116">
        <f>E195*F195</f>
        <v>10920.000000000002</v>
      </c>
    </row>
    <row r="196" spans="1:7" s="4" customFormat="1" ht="25.5" x14ac:dyDescent="0.25">
      <c r="A196" s="48">
        <v>177</v>
      </c>
      <c r="B196" s="121">
        <v>5</v>
      </c>
      <c r="C196" s="46" t="s">
        <v>71</v>
      </c>
      <c r="D196" s="10" t="s">
        <v>124</v>
      </c>
      <c r="E196" s="15">
        <v>2.7300000000000004</v>
      </c>
      <c r="F196" s="52">
        <v>500</v>
      </c>
      <c r="G196" s="116">
        <f>E196*F196</f>
        <v>1365.0000000000002</v>
      </c>
    </row>
    <row r="197" spans="1:7" s="4" customFormat="1" ht="89.25" x14ac:dyDescent="0.25">
      <c r="A197" s="47">
        <v>178</v>
      </c>
      <c r="B197" s="121">
        <v>6</v>
      </c>
      <c r="C197" s="46" t="s">
        <v>39</v>
      </c>
      <c r="D197" s="51" t="s">
        <v>123</v>
      </c>
      <c r="E197" s="15">
        <v>54.6</v>
      </c>
      <c r="F197" s="52">
        <v>300</v>
      </c>
      <c r="G197" s="116">
        <f>E197*F197</f>
        <v>16380</v>
      </c>
    </row>
    <row r="198" spans="1:7" s="4" customFormat="1" ht="25.5" x14ac:dyDescent="0.25">
      <c r="A198" s="48">
        <v>179</v>
      </c>
      <c r="B198" s="121">
        <v>7</v>
      </c>
      <c r="C198" s="55" t="s">
        <v>40</v>
      </c>
      <c r="D198" s="51" t="s">
        <v>123</v>
      </c>
      <c r="E198" s="15">
        <v>54.6</v>
      </c>
      <c r="F198" s="52">
        <v>150</v>
      </c>
      <c r="G198" s="116">
        <f>E198*F198</f>
        <v>8190</v>
      </c>
    </row>
    <row r="199" spans="1:7" s="4" customFormat="1" ht="63.75" x14ac:dyDescent="0.25">
      <c r="A199" s="48">
        <v>180</v>
      </c>
      <c r="B199" s="121">
        <v>8</v>
      </c>
      <c r="C199" s="55" t="s">
        <v>41</v>
      </c>
      <c r="D199" s="51" t="s">
        <v>123</v>
      </c>
      <c r="E199" s="15">
        <v>54.6</v>
      </c>
      <c r="F199" s="52">
        <v>100</v>
      </c>
      <c r="G199" s="116">
        <f>E199*F199</f>
        <v>5460</v>
      </c>
    </row>
    <row r="200" spans="1:7" s="4" customFormat="1" ht="38.25" x14ac:dyDescent="0.25">
      <c r="A200" s="47">
        <v>181</v>
      </c>
      <c r="B200" s="121">
        <v>9</v>
      </c>
      <c r="C200" s="46" t="s">
        <v>72</v>
      </c>
      <c r="D200" s="51" t="s">
        <v>123</v>
      </c>
      <c r="E200" s="15">
        <v>54.6</v>
      </c>
      <c r="F200" s="52">
        <v>200</v>
      </c>
      <c r="G200" s="116">
        <f>E200*F200</f>
        <v>10920</v>
      </c>
    </row>
    <row r="201" spans="1:7" s="4" customFormat="1" ht="38.25" x14ac:dyDescent="0.25">
      <c r="A201" s="48">
        <v>182</v>
      </c>
      <c r="B201" s="121">
        <v>10</v>
      </c>
      <c r="C201" s="55" t="s">
        <v>38</v>
      </c>
      <c r="D201" s="51" t="s">
        <v>123</v>
      </c>
      <c r="E201" s="15">
        <v>1.54</v>
      </c>
      <c r="F201" s="52">
        <v>750</v>
      </c>
      <c r="G201" s="116">
        <f>E201*F201</f>
        <v>1155</v>
      </c>
    </row>
    <row r="202" spans="1:7" s="4" customFormat="1" x14ac:dyDescent="0.25">
      <c r="A202" s="48">
        <v>183</v>
      </c>
      <c r="B202" s="119" t="s">
        <v>59</v>
      </c>
      <c r="C202" s="55" t="s">
        <v>60</v>
      </c>
      <c r="D202" s="8" t="s">
        <v>122</v>
      </c>
      <c r="E202" s="45">
        <v>1</v>
      </c>
      <c r="F202" s="52">
        <v>200</v>
      </c>
      <c r="G202" s="116">
        <f>E202*F202</f>
        <v>200</v>
      </c>
    </row>
    <row r="203" spans="1:7" s="4" customFormat="1" ht="25.5" x14ac:dyDescent="0.25">
      <c r="A203" s="47">
        <v>184</v>
      </c>
      <c r="B203" s="119" t="s">
        <v>59</v>
      </c>
      <c r="C203" s="55" t="s">
        <v>61</v>
      </c>
      <c r="D203" s="8" t="s">
        <v>122</v>
      </c>
      <c r="E203" s="45">
        <v>1</v>
      </c>
      <c r="F203" s="52">
        <v>200</v>
      </c>
      <c r="G203" s="116">
        <f>E203*F203</f>
        <v>200</v>
      </c>
    </row>
    <row r="204" spans="1:7" s="4" customFormat="1" x14ac:dyDescent="0.25">
      <c r="A204" s="48">
        <v>185</v>
      </c>
      <c r="B204" s="119" t="s">
        <v>59</v>
      </c>
      <c r="C204" s="55" t="s">
        <v>62</v>
      </c>
      <c r="D204" s="8" t="s">
        <v>122</v>
      </c>
      <c r="E204" s="45">
        <v>1</v>
      </c>
      <c r="F204" s="52">
        <v>90</v>
      </c>
      <c r="G204" s="116">
        <f>E204*F204</f>
        <v>90</v>
      </c>
    </row>
    <row r="205" spans="1:7" s="4" customFormat="1" ht="25.5" x14ac:dyDescent="0.25">
      <c r="A205" s="48">
        <v>186</v>
      </c>
      <c r="B205" s="121">
        <v>11</v>
      </c>
      <c r="C205" s="55" t="s">
        <v>73</v>
      </c>
      <c r="D205" s="51" t="s">
        <v>127</v>
      </c>
      <c r="E205" s="15">
        <v>6</v>
      </c>
      <c r="F205" s="52">
        <v>250</v>
      </c>
      <c r="G205" s="116">
        <f>E205*F205</f>
        <v>1500</v>
      </c>
    </row>
    <row r="206" spans="1:7" s="4" customFormat="1" ht="25.5" x14ac:dyDescent="0.25">
      <c r="A206" s="47">
        <v>187</v>
      </c>
      <c r="B206" s="121">
        <v>12</v>
      </c>
      <c r="C206" s="46" t="s">
        <v>74</v>
      </c>
      <c r="D206" s="51" t="s">
        <v>127</v>
      </c>
      <c r="E206" s="15">
        <v>8</v>
      </c>
      <c r="F206" s="52">
        <v>200</v>
      </c>
      <c r="G206" s="116">
        <f>E206*F206</f>
        <v>1600</v>
      </c>
    </row>
    <row r="207" spans="1:7" s="4" customFormat="1" ht="69.75" x14ac:dyDescent="0.25">
      <c r="A207" s="48">
        <v>188</v>
      </c>
      <c r="B207" s="122">
        <v>13</v>
      </c>
      <c r="C207" s="71" t="s">
        <v>138</v>
      </c>
      <c r="D207" s="80" t="s">
        <v>122</v>
      </c>
      <c r="E207" s="99">
        <v>36</v>
      </c>
      <c r="F207" s="136">
        <f>20+40</f>
        <v>60</v>
      </c>
      <c r="G207" s="118">
        <f>E207*F207</f>
        <v>2160</v>
      </c>
    </row>
    <row r="208" spans="1:7" s="4" customFormat="1" ht="15.75" thickBot="1" x14ac:dyDescent="0.3">
      <c r="A208" s="48"/>
      <c r="B208" s="124"/>
      <c r="C208" s="132" t="s">
        <v>140</v>
      </c>
      <c r="D208" s="57" t="s">
        <v>127</v>
      </c>
      <c r="E208" s="86">
        <v>3</v>
      </c>
      <c r="F208" s="136">
        <v>200</v>
      </c>
      <c r="G208" s="131">
        <f t="shared" ref="G208" si="7">E208*F208</f>
        <v>600</v>
      </c>
    </row>
    <row r="209" spans="1:7" s="4" customFormat="1" ht="27.75" customHeight="1" thickBot="1" x14ac:dyDescent="0.3">
      <c r="A209" s="48">
        <v>189</v>
      </c>
      <c r="B209" s="109"/>
      <c r="C209" s="100" t="s">
        <v>116</v>
      </c>
      <c r="D209" s="88"/>
      <c r="E209" s="89"/>
      <c r="F209" s="91"/>
      <c r="G209" s="85"/>
    </row>
    <row r="210" spans="1:7" s="4" customFormat="1" ht="15" customHeight="1" x14ac:dyDescent="0.25">
      <c r="A210" s="47">
        <v>190</v>
      </c>
      <c r="B210" s="120">
        <v>1</v>
      </c>
      <c r="C210" s="74" t="s">
        <v>67</v>
      </c>
      <c r="D210" s="64" t="s">
        <v>123</v>
      </c>
      <c r="E210" s="81">
        <v>136</v>
      </c>
      <c r="F210" s="65">
        <v>50</v>
      </c>
      <c r="G210" s="33">
        <f>E210*F210</f>
        <v>6800</v>
      </c>
    </row>
    <row r="211" spans="1:7" s="4" customFormat="1" ht="28.5" customHeight="1" x14ac:dyDescent="0.25">
      <c r="A211" s="48">
        <v>191</v>
      </c>
      <c r="B211" s="121">
        <v>2</v>
      </c>
      <c r="C211" s="55" t="s">
        <v>68</v>
      </c>
      <c r="D211" s="51" t="s">
        <v>123</v>
      </c>
      <c r="E211" s="13">
        <v>136</v>
      </c>
      <c r="F211" s="52">
        <v>30</v>
      </c>
      <c r="G211" s="116">
        <f>E211*F211</f>
        <v>4080</v>
      </c>
    </row>
    <row r="212" spans="1:7" s="4" customFormat="1" x14ac:dyDescent="0.25">
      <c r="A212" s="48">
        <v>192</v>
      </c>
      <c r="B212" s="121">
        <v>3</v>
      </c>
      <c r="C212" s="55" t="s">
        <v>69</v>
      </c>
      <c r="D212" s="51" t="s">
        <v>123</v>
      </c>
      <c r="E212" s="13">
        <v>136</v>
      </c>
      <c r="F212" s="52">
        <v>100</v>
      </c>
      <c r="G212" s="116">
        <f>E212*F212</f>
        <v>13600</v>
      </c>
    </row>
    <row r="213" spans="1:7" s="4" customFormat="1" x14ac:dyDescent="0.25">
      <c r="A213" s="47">
        <v>193</v>
      </c>
      <c r="B213" s="121">
        <v>4</v>
      </c>
      <c r="C213" s="55" t="s">
        <v>70</v>
      </c>
      <c r="D213" s="10" t="s">
        <v>124</v>
      </c>
      <c r="E213" s="8">
        <f>E215*0.1</f>
        <v>10.06</v>
      </c>
      <c r="F213" s="52">
        <v>2000</v>
      </c>
      <c r="G213" s="116">
        <f>E213*F213</f>
        <v>20120</v>
      </c>
    </row>
    <row r="214" spans="1:7" s="4" customFormat="1" ht="25.5" x14ac:dyDescent="0.25">
      <c r="A214" s="48">
        <v>194</v>
      </c>
      <c r="B214" s="121">
        <v>5</v>
      </c>
      <c r="C214" s="46" t="s">
        <v>71</v>
      </c>
      <c r="D214" s="10" t="s">
        <v>124</v>
      </c>
      <c r="E214" s="8">
        <v>6.71</v>
      </c>
      <c r="F214" s="52">
        <v>500</v>
      </c>
      <c r="G214" s="116">
        <f>E214*F214</f>
        <v>3355</v>
      </c>
    </row>
    <row r="215" spans="1:7" s="4" customFormat="1" ht="89.25" x14ac:dyDescent="0.25">
      <c r="A215" s="48">
        <v>195</v>
      </c>
      <c r="B215" s="121">
        <v>6</v>
      </c>
      <c r="C215" s="46" t="s">
        <v>39</v>
      </c>
      <c r="D215" s="51" t="s">
        <v>123</v>
      </c>
      <c r="E215" s="8">
        <v>100.6</v>
      </c>
      <c r="F215" s="52">
        <v>300</v>
      </c>
      <c r="G215" s="116">
        <f>E215*F215</f>
        <v>30180</v>
      </c>
    </row>
    <row r="216" spans="1:7" s="4" customFormat="1" ht="25.5" x14ac:dyDescent="0.25">
      <c r="A216" s="47">
        <v>196</v>
      </c>
      <c r="B216" s="121">
        <v>7</v>
      </c>
      <c r="C216" s="55" t="s">
        <v>40</v>
      </c>
      <c r="D216" s="51" t="s">
        <v>123</v>
      </c>
      <c r="E216" s="8">
        <v>100.6</v>
      </c>
      <c r="F216" s="52">
        <v>150</v>
      </c>
      <c r="G216" s="116">
        <f>E216*F216</f>
        <v>15090</v>
      </c>
    </row>
    <row r="217" spans="1:7" s="4" customFormat="1" ht="63.75" x14ac:dyDescent="0.25">
      <c r="A217" s="48">
        <v>197</v>
      </c>
      <c r="B217" s="121">
        <v>8</v>
      </c>
      <c r="C217" s="55" t="s">
        <v>41</v>
      </c>
      <c r="D217" s="51" t="s">
        <v>123</v>
      </c>
      <c r="E217" s="8">
        <v>100.6</v>
      </c>
      <c r="F217" s="52">
        <v>100</v>
      </c>
      <c r="G217" s="116">
        <f>E217*F217</f>
        <v>10060</v>
      </c>
    </row>
    <row r="218" spans="1:7" s="4" customFormat="1" ht="38.25" x14ac:dyDescent="0.25">
      <c r="A218" s="48">
        <v>198</v>
      </c>
      <c r="B218" s="121">
        <v>9</v>
      </c>
      <c r="C218" s="46" t="s">
        <v>72</v>
      </c>
      <c r="D218" s="51" t="s">
        <v>123</v>
      </c>
      <c r="E218" s="8">
        <v>100.6</v>
      </c>
      <c r="F218" s="52">
        <v>200</v>
      </c>
      <c r="G218" s="116">
        <f>E218*F218</f>
        <v>20120</v>
      </c>
    </row>
    <row r="219" spans="1:7" s="4" customFormat="1" ht="38.25" x14ac:dyDescent="0.25">
      <c r="A219" s="47">
        <v>199</v>
      </c>
      <c r="B219" s="121">
        <v>10</v>
      </c>
      <c r="C219" s="55" t="s">
        <v>38</v>
      </c>
      <c r="D219" s="51" t="s">
        <v>123</v>
      </c>
      <c r="E219" s="8">
        <v>3.96</v>
      </c>
      <c r="F219" s="52">
        <v>750</v>
      </c>
      <c r="G219" s="116">
        <f>E219*F219</f>
        <v>2970</v>
      </c>
    </row>
    <row r="220" spans="1:7" s="4" customFormat="1" x14ac:dyDescent="0.25">
      <c r="A220" s="48">
        <v>200</v>
      </c>
      <c r="B220" s="119" t="s">
        <v>59</v>
      </c>
      <c r="C220" s="55" t="s">
        <v>60</v>
      </c>
      <c r="D220" s="8" t="s">
        <v>122</v>
      </c>
      <c r="E220" s="45">
        <v>1</v>
      </c>
      <c r="F220" s="52">
        <v>200</v>
      </c>
      <c r="G220" s="116">
        <f>E220*F220</f>
        <v>200</v>
      </c>
    </row>
    <row r="221" spans="1:7" s="4" customFormat="1" ht="25.5" x14ac:dyDescent="0.25">
      <c r="A221" s="48">
        <v>201</v>
      </c>
      <c r="B221" s="119" t="s">
        <v>59</v>
      </c>
      <c r="C221" s="55" t="s">
        <v>61</v>
      </c>
      <c r="D221" s="8" t="s">
        <v>122</v>
      </c>
      <c r="E221" s="45">
        <v>1</v>
      </c>
      <c r="F221" s="52">
        <v>200</v>
      </c>
      <c r="G221" s="116">
        <f>E221*F221</f>
        <v>200</v>
      </c>
    </row>
    <row r="222" spans="1:7" s="4" customFormat="1" x14ac:dyDescent="0.25">
      <c r="A222" s="47">
        <v>202</v>
      </c>
      <c r="B222" s="119" t="s">
        <v>59</v>
      </c>
      <c r="C222" s="55" t="s">
        <v>62</v>
      </c>
      <c r="D222" s="8" t="s">
        <v>122</v>
      </c>
      <c r="E222" s="45">
        <v>1</v>
      </c>
      <c r="F222" s="52">
        <v>90</v>
      </c>
      <c r="G222" s="116">
        <f>E222*F222</f>
        <v>90</v>
      </c>
    </row>
    <row r="223" spans="1:7" s="4" customFormat="1" ht="25.5" x14ac:dyDescent="0.25">
      <c r="A223" s="48">
        <v>203</v>
      </c>
      <c r="B223" s="121">
        <v>11</v>
      </c>
      <c r="C223" s="55" t="s">
        <v>73</v>
      </c>
      <c r="D223" s="51" t="s">
        <v>127</v>
      </c>
      <c r="E223" s="8">
        <v>12</v>
      </c>
      <c r="F223" s="52">
        <v>250</v>
      </c>
      <c r="G223" s="116">
        <f>E223*F223</f>
        <v>3000</v>
      </c>
    </row>
    <row r="224" spans="1:7" s="4" customFormat="1" ht="25.5" x14ac:dyDescent="0.25">
      <c r="A224" s="48">
        <v>204</v>
      </c>
      <c r="B224" s="121">
        <v>12</v>
      </c>
      <c r="C224" s="46" t="s">
        <v>74</v>
      </c>
      <c r="D224" s="51" t="s">
        <v>127</v>
      </c>
      <c r="E224" s="8">
        <v>14</v>
      </c>
      <c r="F224" s="52">
        <v>200</v>
      </c>
      <c r="G224" s="116">
        <f>E224*F224</f>
        <v>2800</v>
      </c>
    </row>
    <row r="225" spans="1:7" s="4" customFormat="1" ht="69.75" x14ac:dyDescent="0.25">
      <c r="A225" s="47">
        <v>205</v>
      </c>
      <c r="B225" s="121">
        <v>13</v>
      </c>
      <c r="C225" s="71" t="s">
        <v>138</v>
      </c>
      <c r="D225" s="8" t="s">
        <v>122</v>
      </c>
      <c r="E225" s="13">
        <v>36</v>
      </c>
      <c r="F225" s="135">
        <f>20+40</f>
        <v>60</v>
      </c>
      <c r="G225" s="116">
        <f>E225*F225</f>
        <v>2160</v>
      </c>
    </row>
    <row r="226" spans="1:7" s="4" customFormat="1" x14ac:dyDescent="0.25">
      <c r="A226" s="47"/>
      <c r="B226" s="121"/>
      <c r="C226" s="132" t="s">
        <v>140</v>
      </c>
      <c r="D226" s="57" t="s">
        <v>127</v>
      </c>
      <c r="E226" s="86">
        <v>3</v>
      </c>
      <c r="F226" s="136">
        <v>200</v>
      </c>
      <c r="G226" s="131">
        <f t="shared" ref="G226" si="8">E226*F226</f>
        <v>600</v>
      </c>
    </row>
    <row r="227" spans="1:7" s="4" customFormat="1" ht="64.5" customHeight="1" x14ac:dyDescent="0.25">
      <c r="A227" s="48">
        <v>206</v>
      </c>
      <c r="B227" s="121">
        <v>14</v>
      </c>
      <c r="C227" s="55" t="s">
        <v>102</v>
      </c>
      <c r="D227" s="51" t="s">
        <v>123</v>
      </c>
      <c r="E227" s="45">
        <v>36</v>
      </c>
      <c r="F227" s="137">
        <v>350</v>
      </c>
      <c r="G227" s="116">
        <f>E227*F227</f>
        <v>12600</v>
      </c>
    </row>
    <row r="228" spans="1:7" s="4" customFormat="1" x14ac:dyDescent="0.25">
      <c r="A228" s="48">
        <v>207</v>
      </c>
      <c r="B228" s="119" t="s">
        <v>59</v>
      </c>
      <c r="C228" s="46" t="s">
        <v>42</v>
      </c>
      <c r="D228" s="51" t="s">
        <v>123</v>
      </c>
      <c r="E228" s="45">
        <v>36</v>
      </c>
      <c r="F228" s="37">
        <v>200</v>
      </c>
      <c r="G228" s="116">
        <f>E228*F228</f>
        <v>7200</v>
      </c>
    </row>
    <row r="229" spans="1:7" s="4" customFormat="1" ht="15.75" thickBot="1" x14ac:dyDescent="0.3">
      <c r="A229" s="47">
        <v>208</v>
      </c>
      <c r="B229" s="123" t="s">
        <v>59</v>
      </c>
      <c r="C229" s="90" t="s">
        <v>43</v>
      </c>
      <c r="D229" s="57" t="s">
        <v>123</v>
      </c>
      <c r="E229" s="93">
        <v>36</v>
      </c>
      <c r="F229" s="92">
        <v>100</v>
      </c>
      <c r="G229" s="118">
        <f>E229*F229</f>
        <v>3600</v>
      </c>
    </row>
    <row r="230" spans="1:7" s="4" customFormat="1" ht="23.25" customHeight="1" thickBot="1" x14ac:dyDescent="0.3">
      <c r="A230" s="48">
        <v>209</v>
      </c>
      <c r="B230" s="87"/>
      <c r="C230" s="100" t="s">
        <v>131</v>
      </c>
      <c r="D230" s="88"/>
      <c r="E230" s="89"/>
      <c r="F230" s="91"/>
      <c r="G230" s="85"/>
    </row>
    <row r="231" spans="1:7" s="4" customFormat="1" x14ac:dyDescent="0.25">
      <c r="A231" s="48">
        <v>210</v>
      </c>
      <c r="B231" s="120">
        <v>1</v>
      </c>
      <c r="C231" s="74" t="s">
        <v>67</v>
      </c>
      <c r="D231" s="64" t="s">
        <v>123</v>
      </c>
      <c r="E231" s="94">
        <v>71</v>
      </c>
      <c r="F231" s="65">
        <v>50</v>
      </c>
      <c r="G231" s="33">
        <f>E231*F231</f>
        <v>3550</v>
      </c>
    </row>
    <row r="232" spans="1:7" s="4" customFormat="1" ht="26.25" customHeight="1" x14ac:dyDescent="0.25">
      <c r="A232" s="47">
        <v>211</v>
      </c>
      <c r="B232" s="121">
        <v>2</v>
      </c>
      <c r="C232" s="55" t="s">
        <v>68</v>
      </c>
      <c r="D232" s="51" t="s">
        <v>123</v>
      </c>
      <c r="E232" s="15">
        <v>71</v>
      </c>
      <c r="F232" s="52">
        <v>30</v>
      </c>
      <c r="G232" s="116">
        <f>E232*F232</f>
        <v>2130</v>
      </c>
    </row>
    <row r="233" spans="1:7" s="4" customFormat="1" x14ac:dyDescent="0.25">
      <c r="A233" s="48">
        <v>212</v>
      </c>
      <c r="B233" s="121">
        <v>3</v>
      </c>
      <c r="C233" s="55" t="s">
        <v>69</v>
      </c>
      <c r="D233" s="51" t="s">
        <v>123</v>
      </c>
      <c r="E233" s="15">
        <v>71</v>
      </c>
      <c r="F233" s="52">
        <v>100</v>
      </c>
      <c r="G233" s="116">
        <f>E233*F233</f>
        <v>7100</v>
      </c>
    </row>
    <row r="234" spans="1:7" s="4" customFormat="1" x14ac:dyDescent="0.25">
      <c r="A234" s="48">
        <v>213</v>
      </c>
      <c r="B234" s="121">
        <v>4</v>
      </c>
      <c r="C234" s="55" t="s">
        <v>70</v>
      </c>
      <c r="D234" s="10" t="s">
        <v>124</v>
      </c>
      <c r="E234" s="15">
        <v>3.3000000000000003</v>
      </c>
      <c r="F234" s="52">
        <v>2000</v>
      </c>
      <c r="G234" s="116">
        <f>E234*F234</f>
        <v>6600.0000000000009</v>
      </c>
    </row>
    <row r="235" spans="1:7" s="4" customFormat="1" ht="33.75" customHeight="1" x14ac:dyDescent="0.25">
      <c r="A235" s="47">
        <v>214</v>
      </c>
      <c r="B235" s="121">
        <v>5</v>
      </c>
      <c r="C235" s="46" t="s">
        <v>71</v>
      </c>
      <c r="D235" s="10" t="s">
        <v>124</v>
      </c>
      <c r="E235" s="15">
        <v>1.6500000000000001</v>
      </c>
      <c r="F235" s="52">
        <v>500</v>
      </c>
      <c r="G235" s="116">
        <f>E235*F235</f>
        <v>825.00000000000011</v>
      </c>
    </row>
    <row r="236" spans="1:7" s="4" customFormat="1" ht="89.25" x14ac:dyDescent="0.25">
      <c r="A236" s="48">
        <v>215</v>
      </c>
      <c r="B236" s="121">
        <v>6</v>
      </c>
      <c r="C236" s="46" t="s">
        <v>39</v>
      </c>
      <c r="D236" s="51" t="s">
        <v>123</v>
      </c>
      <c r="E236" s="15">
        <v>33</v>
      </c>
      <c r="F236" s="52">
        <v>300</v>
      </c>
      <c r="G236" s="116">
        <f>E236*F236</f>
        <v>9900</v>
      </c>
    </row>
    <row r="237" spans="1:7" s="4" customFormat="1" ht="25.5" x14ac:dyDescent="0.25">
      <c r="A237" s="48">
        <v>216</v>
      </c>
      <c r="B237" s="121">
        <v>7</v>
      </c>
      <c r="C237" s="55" t="s">
        <v>40</v>
      </c>
      <c r="D237" s="51" t="s">
        <v>123</v>
      </c>
      <c r="E237" s="15">
        <v>33</v>
      </c>
      <c r="F237" s="52">
        <v>150</v>
      </c>
      <c r="G237" s="116">
        <f>E237*F237</f>
        <v>4950</v>
      </c>
    </row>
    <row r="238" spans="1:7" s="4" customFormat="1" ht="63.75" x14ac:dyDescent="0.25">
      <c r="A238" s="47">
        <v>217</v>
      </c>
      <c r="B238" s="121">
        <v>8</v>
      </c>
      <c r="C238" s="55" t="s">
        <v>41</v>
      </c>
      <c r="D238" s="51" t="s">
        <v>123</v>
      </c>
      <c r="E238" s="15">
        <v>33</v>
      </c>
      <c r="F238" s="52">
        <v>100</v>
      </c>
      <c r="G238" s="116">
        <f>E238*F238</f>
        <v>3300</v>
      </c>
    </row>
    <row r="239" spans="1:7" s="4" customFormat="1" ht="38.25" x14ac:dyDescent="0.25">
      <c r="A239" s="48">
        <v>218</v>
      </c>
      <c r="B239" s="121">
        <v>9</v>
      </c>
      <c r="C239" s="46" t="s">
        <v>72</v>
      </c>
      <c r="D239" s="51" t="s">
        <v>123</v>
      </c>
      <c r="E239" s="15">
        <v>33</v>
      </c>
      <c r="F239" s="52">
        <v>200</v>
      </c>
      <c r="G239" s="116">
        <f>E239*F239</f>
        <v>6600</v>
      </c>
    </row>
    <row r="240" spans="1:7" s="4" customFormat="1" x14ac:dyDescent="0.25">
      <c r="A240" s="48">
        <v>219</v>
      </c>
      <c r="B240" s="121">
        <v>10</v>
      </c>
      <c r="C240" s="53" t="s">
        <v>125</v>
      </c>
      <c r="D240" s="10" t="s">
        <v>124</v>
      </c>
      <c r="E240" s="15">
        <v>4.2839999999999998</v>
      </c>
      <c r="F240" s="37">
        <v>600</v>
      </c>
      <c r="G240" s="116">
        <f>E240*F240</f>
        <v>2570.4</v>
      </c>
    </row>
    <row r="241" spans="1:7" s="4" customFormat="1" ht="38.25" x14ac:dyDescent="0.25">
      <c r="A241" s="47">
        <v>220</v>
      </c>
      <c r="B241" s="121">
        <v>11</v>
      </c>
      <c r="C241" s="55" t="s">
        <v>38</v>
      </c>
      <c r="D241" s="51" t="s">
        <v>123</v>
      </c>
      <c r="E241" s="15">
        <v>1.6</v>
      </c>
      <c r="F241" s="52">
        <v>750</v>
      </c>
      <c r="G241" s="116">
        <f>E241*F241</f>
        <v>1200</v>
      </c>
    </row>
    <row r="242" spans="1:7" s="4" customFormat="1" x14ac:dyDescent="0.25">
      <c r="A242" s="48">
        <v>221</v>
      </c>
      <c r="B242" s="119" t="s">
        <v>59</v>
      </c>
      <c r="C242" s="55" t="s">
        <v>60</v>
      </c>
      <c r="D242" s="8" t="s">
        <v>122</v>
      </c>
      <c r="E242" s="45">
        <v>1</v>
      </c>
      <c r="F242" s="52">
        <v>200</v>
      </c>
      <c r="G242" s="116">
        <f>E242*F242</f>
        <v>200</v>
      </c>
    </row>
    <row r="243" spans="1:7" s="4" customFormat="1" ht="25.5" x14ac:dyDescent="0.25">
      <c r="A243" s="48">
        <v>222</v>
      </c>
      <c r="B243" s="119" t="s">
        <v>59</v>
      </c>
      <c r="C243" s="55" t="s">
        <v>61</v>
      </c>
      <c r="D243" s="8" t="s">
        <v>122</v>
      </c>
      <c r="E243" s="45">
        <v>1</v>
      </c>
      <c r="F243" s="52">
        <v>200</v>
      </c>
      <c r="G243" s="116">
        <f>E243*F243</f>
        <v>200</v>
      </c>
    </row>
    <row r="244" spans="1:7" s="4" customFormat="1" x14ac:dyDescent="0.25">
      <c r="A244" s="47">
        <v>223</v>
      </c>
      <c r="B244" s="119" t="s">
        <v>59</v>
      </c>
      <c r="C244" s="55" t="s">
        <v>62</v>
      </c>
      <c r="D244" s="8" t="s">
        <v>122</v>
      </c>
      <c r="E244" s="45">
        <v>1</v>
      </c>
      <c r="F244" s="52">
        <v>90</v>
      </c>
      <c r="G244" s="116">
        <f>E244*F244</f>
        <v>90</v>
      </c>
    </row>
    <row r="245" spans="1:7" s="4" customFormat="1" ht="25.5" x14ac:dyDescent="0.25">
      <c r="A245" s="48">
        <v>224</v>
      </c>
      <c r="B245" s="121">
        <v>12</v>
      </c>
      <c r="C245" s="55" t="s">
        <v>73</v>
      </c>
      <c r="D245" s="51" t="s">
        <v>127</v>
      </c>
      <c r="E245" s="15">
        <v>6</v>
      </c>
      <c r="F245" s="52">
        <v>250</v>
      </c>
      <c r="G245" s="116">
        <f>E245*F245</f>
        <v>1500</v>
      </c>
    </row>
    <row r="246" spans="1:7" s="4" customFormat="1" ht="25.5" x14ac:dyDescent="0.25">
      <c r="A246" s="48">
        <v>225</v>
      </c>
      <c r="B246" s="121">
        <v>13</v>
      </c>
      <c r="C246" s="46" t="s">
        <v>74</v>
      </c>
      <c r="D246" s="51" t="s">
        <v>127</v>
      </c>
      <c r="E246" s="15">
        <v>8</v>
      </c>
      <c r="F246" s="52">
        <v>200</v>
      </c>
      <c r="G246" s="116">
        <f>E246*F246</f>
        <v>1600</v>
      </c>
    </row>
    <row r="247" spans="1:7" s="4" customFormat="1" ht="69.75" x14ac:dyDescent="0.25">
      <c r="A247" s="47">
        <v>226</v>
      </c>
      <c r="B247" s="122">
        <v>14</v>
      </c>
      <c r="C247" s="71" t="s">
        <v>138</v>
      </c>
      <c r="D247" s="80" t="s">
        <v>122</v>
      </c>
      <c r="E247" s="99">
        <v>36</v>
      </c>
      <c r="F247" s="136">
        <f>20+40</f>
        <v>60</v>
      </c>
      <c r="G247" s="118">
        <f>E247*F247</f>
        <v>2160</v>
      </c>
    </row>
    <row r="248" spans="1:7" s="4" customFormat="1" ht="15.75" thickBot="1" x14ac:dyDescent="0.3">
      <c r="A248" s="47"/>
      <c r="B248" s="124"/>
      <c r="C248" s="132" t="s">
        <v>140</v>
      </c>
      <c r="D248" s="57" t="s">
        <v>127</v>
      </c>
      <c r="E248" s="86">
        <v>3</v>
      </c>
      <c r="F248" s="136">
        <v>200</v>
      </c>
      <c r="G248" s="131">
        <f t="shared" ref="G248" si="9">E248*F248</f>
        <v>600</v>
      </c>
    </row>
    <row r="249" spans="1:7" s="4" customFormat="1" ht="15.75" thickBot="1" x14ac:dyDescent="0.3">
      <c r="A249" s="48">
        <v>227</v>
      </c>
      <c r="B249" s="87"/>
      <c r="C249" s="100" t="s">
        <v>132</v>
      </c>
      <c r="D249" s="88"/>
      <c r="E249" s="89"/>
      <c r="F249" s="91"/>
      <c r="G249" s="85"/>
    </row>
    <row r="250" spans="1:7" s="4" customFormat="1" ht="76.5" customHeight="1" x14ac:dyDescent="0.25">
      <c r="A250" s="48">
        <v>228</v>
      </c>
      <c r="B250" s="120">
        <v>1</v>
      </c>
      <c r="C250" s="101" t="s">
        <v>75</v>
      </c>
      <c r="D250" s="75" t="s">
        <v>122</v>
      </c>
      <c r="E250" s="102">
        <v>94</v>
      </c>
      <c r="F250" s="134">
        <v>70</v>
      </c>
      <c r="G250" s="33">
        <f>E250*F250</f>
        <v>6580</v>
      </c>
    </row>
    <row r="251" spans="1:7" s="4" customFormat="1" ht="69.75" x14ac:dyDescent="0.25">
      <c r="A251" s="47">
        <v>229</v>
      </c>
      <c r="B251" s="121">
        <v>2</v>
      </c>
      <c r="C251" s="71" t="s">
        <v>138</v>
      </c>
      <c r="D251" s="8" t="s">
        <v>122</v>
      </c>
      <c r="E251" s="16">
        <v>5</v>
      </c>
      <c r="F251" s="135">
        <f>20+40</f>
        <v>60</v>
      </c>
      <c r="G251" s="116">
        <f>E251*F251</f>
        <v>300</v>
      </c>
    </row>
    <row r="252" spans="1:7" s="4" customFormat="1" x14ac:dyDescent="0.25">
      <c r="A252" s="47"/>
      <c r="B252" s="121"/>
      <c r="C252" s="132" t="s">
        <v>140</v>
      </c>
      <c r="D252" s="57" t="s">
        <v>127</v>
      </c>
      <c r="E252" s="86">
        <v>3</v>
      </c>
      <c r="F252" s="136">
        <v>200</v>
      </c>
      <c r="G252" s="131">
        <f t="shared" ref="G252" si="10">E252*F252</f>
        <v>600</v>
      </c>
    </row>
    <row r="253" spans="1:7" s="4" customFormat="1" ht="92.25" customHeight="1" x14ac:dyDescent="0.25">
      <c r="A253" s="48">
        <v>230</v>
      </c>
      <c r="B253" s="121">
        <v>3</v>
      </c>
      <c r="C253" s="46" t="s">
        <v>76</v>
      </c>
      <c r="D253" s="8" t="s">
        <v>122</v>
      </c>
      <c r="E253" s="16">
        <v>25</v>
      </c>
      <c r="F253" s="137">
        <v>70</v>
      </c>
      <c r="G253" s="116">
        <f>E253*F253</f>
        <v>1750</v>
      </c>
    </row>
    <row r="254" spans="1:7" s="4" customFormat="1" ht="81" customHeight="1" x14ac:dyDescent="0.25">
      <c r="A254" s="48">
        <v>231</v>
      </c>
      <c r="B254" s="121">
        <v>4</v>
      </c>
      <c r="C254" s="46" t="s">
        <v>139</v>
      </c>
      <c r="D254" s="8" t="s">
        <v>122</v>
      </c>
      <c r="E254" s="16">
        <v>48</v>
      </c>
      <c r="F254" s="135">
        <f>20+40</f>
        <v>60</v>
      </c>
      <c r="G254" s="116">
        <f>E254*F254</f>
        <v>2880</v>
      </c>
    </row>
    <row r="255" spans="1:7" s="4" customFormat="1" ht="26.25" customHeight="1" x14ac:dyDescent="0.25">
      <c r="A255" s="48"/>
      <c r="B255" s="121"/>
      <c r="C255" s="132" t="s">
        <v>140</v>
      </c>
      <c r="D255" s="57" t="s">
        <v>127</v>
      </c>
      <c r="E255" s="86">
        <v>3</v>
      </c>
      <c r="F255" s="136">
        <v>200</v>
      </c>
      <c r="G255" s="131">
        <f t="shared" ref="G255" si="11">E255*F255</f>
        <v>600</v>
      </c>
    </row>
    <row r="256" spans="1:7" s="4" customFormat="1" ht="51" x14ac:dyDescent="0.25">
      <c r="A256" s="47">
        <v>232</v>
      </c>
      <c r="B256" s="121">
        <v>5</v>
      </c>
      <c r="C256" s="46" t="s">
        <v>101</v>
      </c>
      <c r="D256" s="51" t="s">
        <v>127</v>
      </c>
      <c r="E256" s="16">
        <v>1</v>
      </c>
      <c r="F256" s="56">
        <v>0</v>
      </c>
      <c r="G256" s="116">
        <f>E256*F256</f>
        <v>0</v>
      </c>
    </row>
    <row r="257" spans="1:7" s="4" customFormat="1" x14ac:dyDescent="0.25">
      <c r="A257" s="48">
        <v>233</v>
      </c>
      <c r="B257" s="119" t="s">
        <v>59</v>
      </c>
      <c r="C257" s="46" t="s">
        <v>92</v>
      </c>
      <c r="D257" s="10"/>
      <c r="E257" s="16"/>
      <c r="F257" s="37">
        <v>600</v>
      </c>
      <c r="G257" s="116"/>
    </row>
    <row r="258" spans="1:7" s="4" customFormat="1" x14ac:dyDescent="0.25">
      <c r="A258" s="48">
        <v>234</v>
      </c>
      <c r="B258" s="119" t="s">
        <v>59</v>
      </c>
      <c r="C258" s="46" t="s">
        <v>94</v>
      </c>
      <c r="D258" s="10"/>
      <c r="E258" s="16"/>
      <c r="F258" s="37">
        <v>300</v>
      </c>
      <c r="G258" s="116"/>
    </row>
    <row r="259" spans="1:7" s="4" customFormat="1" x14ac:dyDescent="0.25">
      <c r="A259" s="47">
        <v>235</v>
      </c>
      <c r="B259" s="119" t="s">
        <v>59</v>
      </c>
      <c r="C259" s="46" t="s">
        <v>93</v>
      </c>
      <c r="D259" s="10"/>
      <c r="E259" s="16"/>
      <c r="F259" s="37">
        <v>200</v>
      </c>
      <c r="G259" s="116"/>
    </row>
    <row r="260" spans="1:7" s="4" customFormat="1" ht="51" x14ac:dyDescent="0.25">
      <c r="A260" s="48">
        <v>236</v>
      </c>
      <c r="B260" s="121">
        <v>6</v>
      </c>
      <c r="C260" s="55" t="s">
        <v>99</v>
      </c>
      <c r="D260" s="51" t="s">
        <v>127</v>
      </c>
      <c r="E260" s="16">
        <v>1</v>
      </c>
      <c r="F260" s="56">
        <v>0</v>
      </c>
      <c r="G260" s="116">
        <f>E260*F260</f>
        <v>0</v>
      </c>
    </row>
    <row r="261" spans="1:7" s="4" customFormat="1" x14ac:dyDescent="0.25">
      <c r="A261" s="48">
        <v>237</v>
      </c>
      <c r="B261" s="121">
        <v>7</v>
      </c>
      <c r="C261" s="55" t="s">
        <v>100</v>
      </c>
      <c r="D261" s="51" t="s">
        <v>127</v>
      </c>
      <c r="E261" s="16">
        <v>2</v>
      </c>
      <c r="F261" s="37">
        <v>150</v>
      </c>
      <c r="G261" s="116">
        <f>E261*F261</f>
        <v>300</v>
      </c>
    </row>
    <row r="262" spans="1:7" s="4" customFormat="1" x14ac:dyDescent="0.25">
      <c r="A262" s="47">
        <v>238</v>
      </c>
      <c r="B262" s="121">
        <v>8</v>
      </c>
      <c r="C262" s="55" t="s">
        <v>37</v>
      </c>
      <c r="D262" s="51" t="s">
        <v>127</v>
      </c>
      <c r="E262" s="16">
        <v>15</v>
      </c>
      <c r="F262" s="37">
        <v>30</v>
      </c>
      <c r="G262" s="116">
        <f>E262*F262</f>
        <v>450</v>
      </c>
    </row>
    <row r="263" spans="1:7" s="4" customFormat="1" x14ac:dyDescent="0.25">
      <c r="A263" s="48">
        <v>239</v>
      </c>
      <c r="B263" s="121">
        <v>9</v>
      </c>
      <c r="C263" s="55" t="s">
        <v>36</v>
      </c>
      <c r="D263" s="51" t="s">
        <v>127</v>
      </c>
      <c r="E263" s="12">
        <v>5</v>
      </c>
      <c r="F263" s="37">
        <v>30</v>
      </c>
      <c r="G263" s="116">
        <f>E263*F263</f>
        <v>150</v>
      </c>
    </row>
    <row r="264" spans="1:7" s="4" customFormat="1" x14ac:dyDescent="0.25">
      <c r="A264" s="48">
        <v>240</v>
      </c>
      <c r="B264" s="121">
        <v>10</v>
      </c>
      <c r="C264" s="55" t="s">
        <v>78</v>
      </c>
      <c r="D264" s="8" t="s">
        <v>122</v>
      </c>
      <c r="E264" s="12">
        <v>22</v>
      </c>
      <c r="F264" s="37">
        <v>15</v>
      </c>
      <c r="G264" s="116">
        <f>E264*F264</f>
        <v>330</v>
      </c>
    </row>
    <row r="265" spans="1:7" s="4" customFormat="1" ht="38.25" x14ac:dyDescent="0.25">
      <c r="A265" s="47">
        <v>241</v>
      </c>
      <c r="B265" s="121">
        <v>11</v>
      </c>
      <c r="C265" s="55" t="s">
        <v>77</v>
      </c>
      <c r="D265" s="51" t="s">
        <v>127</v>
      </c>
      <c r="E265" s="15">
        <v>6</v>
      </c>
      <c r="F265" s="37">
        <v>250</v>
      </c>
      <c r="G265" s="116">
        <f>E265*F265</f>
        <v>1500</v>
      </c>
    </row>
    <row r="266" spans="1:7" s="4" customFormat="1" ht="36" customHeight="1" thickBot="1" x14ac:dyDescent="0.3">
      <c r="A266" s="48">
        <v>242</v>
      </c>
      <c r="B266" s="122">
        <v>12</v>
      </c>
      <c r="C266" s="71" t="s">
        <v>44</v>
      </c>
      <c r="D266" s="57" t="s">
        <v>127</v>
      </c>
      <c r="E266" s="103">
        <v>2</v>
      </c>
      <c r="F266" s="92">
        <v>250</v>
      </c>
      <c r="G266" s="118">
        <f>E266*F266</f>
        <v>500</v>
      </c>
    </row>
    <row r="267" spans="1:7" s="4" customFormat="1" ht="24" customHeight="1" thickBot="1" x14ac:dyDescent="0.3">
      <c r="A267" s="48">
        <v>243</v>
      </c>
      <c r="B267" s="87"/>
      <c r="C267" s="100" t="s">
        <v>32</v>
      </c>
      <c r="D267" s="88"/>
      <c r="E267" s="89"/>
      <c r="F267" s="91"/>
      <c r="G267" s="85"/>
    </row>
    <row r="268" spans="1:7" s="4" customFormat="1" ht="111.75" customHeight="1" thickBot="1" x14ac:dyDescent="0.3">
      <c r="A268" s="47">
        <v>244</v>
      </c>
      <c r="B268" s="124">
        <v>1</v>
      </c>
      <c r="C268" s="144" t="s">
        <v>31</v>
      </c>
      <c r="D268" s="104" t="s">
        <v>127</v>
      </c>
      <c r="E268" s="105">
        <v>1</v>
      </c>
      <c r="F268" s="106">
        <v>0</v>
      </c>
      <c r="G268" s="36">
        <f>E268*F268</f>
        <v>0</v>
      </c>
    </row>
    <row r="269" spans="1:7" s="4" customFormat="1" ht="15" customHeight="1" thickBot="1" x14ac:dyDescent="0.3">
      <c r="A269" s="48">
        <v>245</v>
      </c>
      <c r="B269" s="87"/>
      <c r="C269" s="100" t="s">
        <v>33</v>
      </c>
      <c r="D269" s="88"/>
      <c r="E269" s="89"/>
      <c r="F269" s="91"/>
      <c r="G269" s="85"/>
    </row>
    <row r="270" spans="1:7" s="4" customFormat="1" ht="82.5" customHeight="1" x14ac:dyDescent="0.25">
      <c r="A270" s="48">
        <v>246</v>
      </c>
      <c r="B270" s="120">
        <v>1</v>
      </c>
      <c r="C270" s="143" t="s">
        <v>98</v>
      </c>
      <c r="D270" s="64" t="s">
        <v>127</v>
      </c>
      <c r="E270" s="75">
        <v>2</v>
      </c>
      <c r="F270" s="107"/>
      <c r="G270" s="33">
        <f>E270*F270</f>
        <v>0</v>
      </c>
    </row>
    <row r="271" spans="1:7" s="4" customFormat="1" ht="61.5" customHeight="1" x14ac:dyDescent="0.25">
      <c r="A271" s="47">
        <v>247</v>
      </c>
      <c r="B271" s="121">
        <v>2</v>
      </c>
      <c r="C271" s="55" t="s">
        <v>84</v>
      </c>
      <c r="D271" s="51" t="s">
        <v>123</v>
      </c>
      <c r="E271" s="8">
        <v>2.4500000000000002</v>
      </c>
      <c r="F271" s="37">
        <v>300</v>
      </c>
      <c r="G271" s="116">
        <f>E271*F271</f>
        <v>735</v>
      </c>
    </row>
    <row r="272" spans="1:7" s="4" customFormat="1" x14ac:dyDescent="0.25">
      <c r="A272" s="48">
        <v>248</v>
      </c>
      <c r="B272" s="119" t="s">
        <v>59</v>
      </c>
      <c r="C272" s="46" t="s">
        <v>58</v>
      </c>
      <c r="D272" s="10" t="s">
        <v>124</v>
      </c>
      <c r="E272" s="8">
        <v>1</v>
      </c>
      <c r="F272" s="37">
        <v>3000</v>
      </c>
      <c r="G272" s="116">
        <f>E272*F272</f>
        <v>3000</v>
      </c>
    </row>
    <row r="273" spans="1:7" s="4" customFormat="1" ht="70.5" customHeight="1" x14ac:dyDescent="0.25">
      <c r="A273" s="48">
        <v>249</v>
      </c>
      <c r="B273" s="121">
        <v>3</v>
      </c>
      <c r="C273" s="55" t="s">
        <v>97</v>
      </c>
      <c r="D273" s="51" t="s">
        <v>123</v>
      </c>
      <c r="E273" s="8">
        <v>2.75</v>
      </c>
      <c r="F273" s="37">
        <v>150</v>
      </c>
      <c r="G273" s="116">
        <f>E273*F273</f>
        <v>412.5</v>
      </c>
    </row>
    <row r="274" spans="1:7" s="4" customFormat="1" ht="47.25" customHeight="1" x14ac:dyDescent="0.25">
      <c r="A274" s="47">
        <v>250</v>
      </c>
      <c r="B274" s="121">
        <v>4</v>
      </c>
      <c r="C274" s="141" t="s">
        <v>96</v>
      </c>
      <c r="D274" s="51" t="s">
        <v>123</v>
      </c>
      <c r="E274" s="8">
        <v>5.6</v>
      </c>
      <c r="F274" s="56"/>
      <c r="G274" s="116">
        <f>E274*F274</f>
        <v>0</v>
      </c>
    </row>
    <row r="275" spans="1:7" s="4" customFormat="1" ht="75.75" customHeight="1" x14ac:dyDescent="0.25">
      <c r="A275" s="48">
        <v>251</v>
      </c>
      <c r="B275" s="121">
        <v>5</v>
      </c>
      <c r="C275" s="55" t="s">
        <v>34</v>
      </c>
      <c r="D275" s="51" t="s">
        <v>123</v>
      </c>
      <c r="E275" s="8">
        <v>3</v>
      </c>
      <c r="F275" s="52">
        <v>550</v>
      </c>
      <c r="G275" s="116">
        <f>E275*F275</f>
        <v>1650</v>
      </c>
    </row>
    <row r="276" spans="1:7" s="4" customFormat="1" ht="22.5" customHeight="1" x14ac:dyDescent="0.25">
      <c r="A276" s="48">
        <v>252</v>
      </c>
      <c r="B276" s="119" t="s">
        <v>59</v>
      </c>
      <c r="C276" s="55" t="s">
        <v>64</v>
      </c>
      <c r="D276" s="8" t="s">
        <v>122</v>
      </c>
      <c r="E276" s="45">
        <v>1</v>
      </c>
      <c r="F276" s="52">
        <v>200</v>
      </c>
      <c r="G276" s="116">
        <f>E276*F276</f>
        <v>200</v>
      </c>
    </row>
    <row r="277" spans="1:7" s="4" customFormat="1" ht="30" customHeight="1" x14ac:dyDescent="0.25">
      <c r="A277" s="47">
        <v>253</v>
      </c>
      <c r="B277" s="119" t="s">
        <v>59</v>
      </c>
      <c r="C277" s="55" t="s">
        <v>65</v>
      </c>
      <c r="D277" s="8" t="s">
        <v>122</v>
      </c>
      <c r="E277" s="45">
        <v>1</v>
      </c>
      <c r="F277" s="52">
        <v>200</v>
      </c>
      <c r="G277" s="116">
        <f>E277*F277</f>
        <v>200</v>
      </c>
    </row>
    <row r="278" spans="1:7" s="4" customFormat="1" ht="28.5" customHeight="1" x14ac:dyDescent="0.25">
      <c r="A278" s="48">
        <v>254</v>
      </c>
      <c r="B278" s="119" t="s">
        <v>59</v>
      </c>
      <c r="C278" s="55" t="s">
        <v>66</v>
      </c>
      <c r="D278" s="8" t="s">
        <v>122</v>
      </c>
      <c r="E278" s="45">
        <v>1</v>
      </c>
      <c r="F278" s="52">
        <v>90</v>
      </c>
      <c r="G278" s="116">
        <f>E278*F278</f>
        <v>90</v>
      </c>
    </row>
    <row r="279" spans="1:7" s="4" customFormat="1" ht="25.5" x14ac:dyDescent="0.25">
      <c r="A279" s="48">
        <v>255</v>
      </c>
      <c r="B279" s="121">
        <v>6</v>
      </c>
      <c r="C279" s="55" t="s">
        <v>45</v>
      </c>
      <c r="D279" s="8" t="s">
        <v>122</v>
      </c>
      <c r="E279" s="8">
        <v>9</v>
      </c>
      <c r="F279" s="37">
        <v>50</v>
      </c>
      <c r="G279" s="116">
        <f>E279*F279</f>
        <v>450</v>
      </c>
    </row>
    <row r="280" spans="1:7" s="4" customFormat="1" ht="51.75" thickBot="1" x14ac:dyDescent="0.3">
      <c r="A280" s="47">
        <v>256</v>
      </c>
      <c r="B280" s="122">
        <v>7</v>
      </c>
      <c r="C280" s="71" t="s">
        <v>95</v>
      </c>
      <c r="D280" s="80" t="s">
        <v>122</v>
      </c>
      <c r="E280" s="80">
        <v>3.6</v>
      </c>
      <c r="F280" s="92">
        <v>4800</v>
      </c>
      <c r="G280" s="118">
        <f>E280*F280</f>
        <v>17280</v>
      </c>
    </row>
    <row r="281" spans="1:7" s="4" customFormat="1" ht="15" customHeight="1" thickBot="1" x14ac:dyDescent="0.3">
      <c r="A281" s="48">
        <v>257</v>
      </c>
      <c r="B281" s="87"/>
      <c r="C281" s="100" t="s">
        <v>133</v>
      </c>
      <c r="D281" s="88"/>
      <c r="E281" s="89"/>
      <c r="F281" s="91"/>
      <c r="G281" s="85"/>
    </row>
    <row r="282" spans="1:7" s="4" customFormat="1" ht="15" customHeight="1" x14ac:dyDescent="0.25">
      <c r="A282" s="48">
        <v>258</v>
      </c>
      <c r="B282" s="120">
        <v>1</v>
      </c>
      <c r="C282" s="133" t="s">
        <v>142</v>
      </c>
      <c r="D282" s="108" t="s">
        <v>126</v>
      </c>
      <c r="E282" s="75">
        <v>4</v>
      </c>
      <c r="F282" s="95">
        <v>500</v>
      </c>
      <c r="G282" s="33">
        <f>E282*F282</f>
        <v>2000</v>
      </c>
    </row>
    <row r="283" spans="1:7" s="4" customFormat="1" ht="15" customHeight="1" x14ac:dyDescent="0.25">
      <c r="A283" s="47">
        <v>259</v>
      </c>
      <c r="B283" s="121">
        <v>2</v>
      </c>
      <c r="C283" s="53" t="s">
        <v>143</v>
      </c>
      <c r="D283" s="12" t="s">
        <v>126</v>
      </c>
      <c r="E283" s="8">
        <v>39.945</v>
      </c>
      <c r="F283" s="37">
        <v>500</v>
      </c>
      <c r="G283" s="116">
        <f>E283*F283</f>
        <v>19972.5</v>
      </c>
    </row>
    <row r="284" spans="1:7" s="4" customFormat="1" ht="33" customHeight="1" x14ac:dyDescent="0.25">
      <c r="A284" s="48">
        <v>260</v>
      </c>
      <c r="B284" s="121">
        <v>3</v>
      </c>
      <c r="C284" s="53" t="s">
        <v>134</v>
      </c>
      <c r="D284" s="12" t="s">
        <v>126</v>
      </c>
      <c r="E284" s="8">
        <v>39.945</v>
      </c>
      <c r="F284" s="37">
        <v>0</v>
      </c>
      <c r="G284" s="116">
        <f>E284*F284</f>
        <v>0</v>
      </c>
    </row>
    <row r="285" spans="1:7" ht="15.75" thickBot="1" x14ac:dyDescent="0.3">
      <c r="A285" s="48">
        <v>261</v>
      </c>
      <c r="B285" s="115"/>
      <c r="C285" s="53" t="s">
        <v>141</v>
      </c>
      <c r="D285" s="12" t="s">
        <v>126</v>
      </c>
      <c r="E285" s="58"/>
      <c r="F285" s="59">
        <v>500</v>
      </c>
      <c r="G285" s="116">
        <f>E285*F285</f>
        <v>0</v>
      </c>
    </row>
    <row r="286" spans="1:7" ht="33.75" customHeight="1" thickBot="1" x14ac:dyDescent="0.35">
      <c r="B286" s="125"/>
      <c r="C286" s="60" t="s">
        <v>35</v>
      </c>
      <c r="D286" s="61"/>
      <c r="E286" s="62"/>
      <c r="F286" s="126"/>
      <c r="G286" s="127">
        <f>SUM(G15:G285)</f>
        <v>972475.89999999991</v>
      </c>
    </row>
    <row r="287" spans="1:7" ht="30" customHeight="1" x14ac:dyDescent="0.25"/>
  </sheetData>
  <autoFilter ref="B13:G286" xr:uid="{00000000-0001-0000-0000-000000000000}"/>
  <phoneticPr fontId="28" type="noConversion"/>
  <pageMargins left="0.25" right="0.17" top="0.25" bottom="0.3" header="0.19" footer="0.2"/>
  <pageSetup paperSize="9" scale="6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F2C3619C45FB49A510036DBB005B4D" ma:contentTypeVersion="15" ma:contentTypeDescription="Create a new document." ma:contentTypeScope="" ma:versionID="ba751d34f2b12963bd93a662457ac84c">
  <xsd:schema xmlns:xsd="http://www.w3.org/2001/XMLSchema" xmlns:xs="http://www.w3.org/2001/XMLSchema" xmlns:p="http://schemas.microsoft.com/office/2006/metadata/properties" xmlns:ns2="2eb68fb5-daa7-45ab-9cee-f9f5bd42df0d" xmlns:ns3="2dcc2096-03aa-4bd5-b14b-d60549af1dee" targetNamespace="http://schemas.microsoft.com/office/2006/metadata/properties" ma:root="true" ma:fieldsID="079feb90455519f3eabb1e1648224c7a" ns2:_="" ns3:_="">
    <xsd:import namespace="2eb68fb5-daa7-45ab-9cee-f9f5bd42df0d"/>
    <xsd:import namespace="2dcc2096-03aa-4bd5-b14b-d60549af1d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b68fb5-daa7-45ab-9cee-f9f5bd42df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851e875-a665-42c1-a59f-633611ec1f9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cc2096-03aa-4bd5-b14b-d60549af1de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e52d35a-9764-4b0f-a702-0cc26883c4c1}" ma:internalName="TaxCatchAll" ma:showField="CatchAllData" ma:web="2dcc2096-03aa-4bd5-b14b-d60549af1d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dcc2096-03aa-4bd5-b14b-d60549af1dee" xsi:nil="true"/>
    <lcf76f155ced4ddcb4097134ff3c332f xmlns="2eb68fb5-daa7-45ab-9cee-f9f5bd42df0d">
      <Terms xmlns="http://schemas.microsoft.com/office/infopath/2007/PartnerControls"/>
    </lcf76f155ced4ddcb4097134ff3c332f>
    <SharedWithUsers xmlns="2dcc2096-03aa-4bd5-b14b-d60549af1dee">
      <UserInfo>
        <DisplayName/>
        <AccountId xsi:nil="true"/>
        <AccountType/>
      </UserInfo>
    </SharedWithUsers>
  </documentManagement>
</p:properties>
</file>

<file path=customXml/itemProps1.xml><?xml version="1.0" encoding="utf-8"?>
<ds:datastoreItem xmlns:ds="http://schemas.openxmlformats.org/officeDocument/2006/customXml" ds:itemID="{3A97458D-B3AB-4FB3-8239-41B711E69E1B}">
  <ds:schemaRefs>
    <ds:schemaRef ds:uri="http://schemas.microsoft.com/sharepoint/v3/contenttype/forms"/>
  </ds:schemaRefs>
</ds:datastoreItem>
</file>

<file path=customXml/itemProps2.xml><?xml version="1.0" encoding="utf-8"?>
<ds:datastoreItem xmlns:ds="http://schemas.openxmlformats.org/officeDocument/2006/customXml" ds:itemID="{5EBC7DF4-E5EC-4F1D-8B8C-9EA5418B2B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b68fb5-daa7-45ab-9cee-f9f5bd42df0d"/>
    <ds:schemaRef ds:uri="2dcc2096-03aa-4bd5-b14b-d60549af1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925720-D344-47A2-B427-0DC6F3CC558D}">
  <ds:schemaRefs>
    <ds:schemaRef ds:uri="http://schemas.microsoft.com/office/2006/metadata/properties"/>
    <ds:schemaRef ds:uri="http://www.w3.org/XML/1998/namespace"/>
    <ds:schemaRef ds:uri="http://purl.org/dc/terms/"/>
    <ds:schemaRef ds:uri="2eb68fb5-daa7-45ab-9cee-f9f5bd42df0d"/>
    <ds:schemaRef ds:uri="http://schemas.microsoft.com/office/2006/documentManagement/types"/>
    <ds:schemaRef ds:uri="http://purl.org/dc/elements/1.1/"/>
    <ds:schemaRef ds:uri="2dcc2096-03aa-4bd5-b14b-d60549af1de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Lot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Daria Fedorenko</dc:creator>
  <cp:keywords/>
  <dc:description/>
  <cp:lastModifiedBy>Василий Чеботок</cp:lastModifiedBy>
  <cp:revision/>
  <cp:lastPrinted>2026-01-22T14:37:27Z</cp:lastPrinted>
  <dcterms:created xsi:type="dcterms:W3CDTF">2015-06-05T18:17:20Z</dcterms:created>
  <dcterms:modified xsi:type="dcterms:W3CDTF">2026-07-08T16:14:00Z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0x0101005BF2C3619C45FB49A510036DBB005B4D</vt:lpwstr>
  </property>
  <property fmtid="{D5CDD505-2E9C-101B-9397-08002B2CF9AE}" pid="3" name="MediaServiceImageTags">
    <vt:lpwstr/>
  </property>
  <property fmtid="{D5CDD505-2E9C-101B-9397-08002B2CF9AE}" pid="4" name="Order">
    <vt:r8>40078400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