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840" yWindow="2160" windowWidth="21420" windowHeight="17484"/>
  </bookViews>
  <sheets>
    <sheet name="Лист1" sheetId="1" r:id="rId1"/>
  </sheets>
  <definedNames>
    <definedName name="_xlnm._FilterDatabase" localSheetId="0" hidden="1">Лист1!$B$1:$B$36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" l="1"/>
  <c r="F36" i="1"/>
  <c r="C37" i="1" l="1"/>
  <c r="I29" i="1"/>
  <c r="I25" i="1"/>
  <c r="I24" i="1"/>
  <c r="D6" i="1" l="1"/>
</calcChain>
</file>

<file path=xl/sharedStrings.xml><?xml version="1.0" encoding="utf-8"?>
<sst xmlns="http://schemas.openxmlformats.org/spreadsheetml/2006/main" count="122" uniqueCount="78">
  <si>
    <t>Робота</t>
  </si>
  <si>
    <t>Матеріали</t>
  </si>
  <si>
    <t>№ п/п</t>
  </si>
  <si>
    <t>Найменування робіт</t>
  </si>
  <si>
    <t>од.вим</t>
  </si>
  <si>
    <t>кіл-ть</t>
  </si>
  <si>
    <t>ціна</t>
  </si>
  <si>
    <t>сума</t>
  </si>
  <si>
    <t>Найменування матеріалів</t>
  </si>
  <si>
    <t>од.вим.</t>
  </si>
  <si>
    <t>м2</t>
  </si>
  <si>
    <t>шт</t>
  </si>
  <si>
    <t>л</t>
  </si>
  <si>
    <t>посл</t>
  </si>
  <si>
    <t>м/п</t>
  </si>
  <si>
    <t xml:space="preserve">Всього вартість робіт </t>
  </si>
  <si>
    <t xml:space="preserve">Всього вартість матеріалів </t>
  </si>
  <si>
    <t xml:space="preserve">ціна </t>
  </si>
  <si>
    <t>Підготовчі роботи</t>
  </si>
  <si>
    <t>Розчищення ділянки під улаштування огорожі</t>
  </si>
  <si>
    <t>Копання траншеї під фундамент габіону</t>
  </si>
  <si>
    <t>Копання ям під стовпчики огорожі</t>
  </si>
  <si>
    <t>Виготовлення арматурного каркасу під фундамент огорожі</t>
  </si>
  <si>
    <t>Встановлення арматурного каркасу</t>
  </si>
  <si>
    <t>Улаштування опалубки фундаменту</t>
  </si>
  <si>
    <t>Бетонування фундаменту огорожі габіону</t>
  </si>
  <si>
    <t>Бетонування штучної основи під огорожу</t>
  </si>
  <si>
    <t>Бензин А95</t>
  </si>
  <si>
    <t>м3</t>
  </si>
  <si>
    <t>Арматура д12</t>
  </si>
  <si>
    <t>Арматура д 6</t>
  </si>
  <si>
    <t>Дріт вязальний</t>
  </si>
  <si>
    <t>Фанера опалубки</t>
  </si>
  <si>
    <t>Встановлення металевих стійок та закладних деталей під габіон</t>
  </si>
  <si>
    <t>Труба профілна 80х80х4мм</t>
  </si>
  <si>
    <t>Закладні деталі</t>
  </si>
  <si>
    <t>кг</t>
  </si>
  <si>
    <t>Грунтування металевих виробів</t>
  </si>
  <si>
    <t>Заглушка пластикова</t>
  </si>
  <si>
    <t>Монтажні роботи</t>
  </si>
  <si>
    <t>Закладання габіонів каменем</t>
  </si>
  <si>
    <t>тн</t>
  </si>
  <si>
    <t>Супутні елементи для збирання габіонів</t>
  </si>
  <si>
    <t>компл</t>
  </si>
  <si>
    <t>Стійки огорожі</t>
  </si>
  <si>
    <t>Монтаж огорожі ,,ПРУТ,,</t>
  </si>
  <si>
    <t>Монтаж огорожі з сітки</t>
  </si>
  <si>
    <t>Монтаж фірточки</t>
  </si>
  <si>
    <t xml:space="preserve">Встановлення металевих стійок огорожі </t>
  </si>
  <si>
    <t>Електроди д3</t>
  </si>
  <si>
    <t>Сітки габіонові оцинковані</t>
  </si>
  <si>
    <t>На улаштування паркану с.Лісники Київська обл.</t>
  </si>
  <si>
    <t>Загальна сума робіт</t>
  </si>
  <si>
    <t>Монтаж металевої вагонки</t>
  </si>
  <si>
    <t>Улаштування каркасу під металеву вагонку</t>
  </si>
  <si>
    <t>Труба профільна 60х40</t>
  </si>
  <si>
    <t>Грунт гф 21</t>
  </si>
  <si>
    <t>Метизи</t>
  </si>
  <si>
    <t>Трос стальний 6мм</t>
  </si>
  <si>
    <t>Такелаж для тросу</t>
  </si>
  <si>
    <t>Сітка огорожі</t>
  </si>
  <si>
    <t>Бетон в25 з доставкою</t>
  </si>
  <si>
    <t>Трамбування основи під щебеневу підготовку</t>
  </si>
  <si>
    <t>Улаштування щебеневої підготовки</t>
  </si>
  <si>
    <t>Трамбування щебеневої підготовки</t>
  </si>
  <si>
    <t>Щебень ф 20-40 з доставкою</t>
  </si>
  <si>
    <t>Щебень гранітний ф60-90 з доставкою</t>
  </si>
  <si>
    <t>Транспортні витрати з доставки матеріалів</t>
  </si>
  <si>
    <t>Кріплення огорожі прут комплект</t>
  </si>
  <si>
    <t>Фірточка в зборі Прут</t>
  </si>
  <si>
    <t>Ворота з автоматикою та центральна Фіртка</t>
  </si>
  <si>
    <t>Вагонка металева</t>
  </si>
  <si>
    <t>Технічне завдання</t>
  </si>
  <si>
    <t>Освітлення габіонної частини паркану</t>
  </si>
  <si>
    <t>Встановлення габіонових сіток (висота 2,2 м.)</t>
  </si>
  <si>
    <t>Архітектурний бетон центрального входу</t>
  </si>
  <si>
    <t>Окремо:</t>
  </si>
  <si>
    <t>Огорожа ,,ПРУТ,, коліл графіт (RAL 7016 / 7021 )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</si>
</sst>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Arial Cyr"/>
      <charset val="204"/>
    </font>
    <font>
      <b/>
      <sz val="8"/>
      <color rgb="FFFF0000"/>
      <name val="Arial Cyr"/>
      <charset val="204"/>
    </font>
    <font>
      <b/>
      <sz val="8"/>
      <name val="Arial Cyr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2" fontId="7" fillId="2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3" fillId="0" borderId="3" xfId="0" applyFont="1" applyBorder="1" applyAlignment="1">
      <alignment horizontal="left"/>
    </xf>
    <xf numFmtId="2" fontId="3" fillId="0" borderId="2" xfId="0" applyNumberFormat="1" applyFont="1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3" fillId="0" borderId="11" xfId="0" applyFont="1" applyBorder="1" applyAlignment="1">
      <alignment horizontal="left"/>
    </xf>
    <xf numFmtId="2" fontId="3" fillId="0" borderId="1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2" fontId="3" fillId="0" borderId="0" xfId="0" applyNumberFormat="1" applyFont="1"/>
    <xf numFmtId="0" fontId="3" fillId="0" borderId="17" xfId="0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2" fontId="10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0" fontId="11" fillId="0" borderId="0" xfId="1"/>
    <xf numFmtId="0" fontId="0" fillId="0" borderId="16" xfId="0" applyBorder="1" applyAlignment="1">
      <alignment horizontal="center"/>
    </xf>
    <xf numFmtId="4" fontId="3" fillId="0" borderId="9" xfId="0" applyNumberFormat="1" applyFont="1" applyBorder="1"/>
    <xf numFmtId="4" fontId="3" fillId="0" borderId="4" xfId="0" applyNumberFormat="1" applyFont="1" applyBorder="1" applyAlignment="1">
      <alignment vertical="center"/>
    </xf>
    <xf numFmtId="0" fontId="0" fillId="0" borderId="21" xfId="0" applyBorder="1" applyAlignment="1">
      <alignment horizontal="center" wrapText="1"/>
    </xf>
    <xf numFmtId="4" fontId="3" fillId="0" borderId="14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3" fillId="0" borderId="18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zoomScale="80" zoomScaleNormal="80" workbookViewId="0">
      <selection sqref="A1:K1"/>
    </sheetView>
  </sheetViews>
  <sheetFormatPr defaultColWidth="8.77734375" defaultRowHeight="14.4" x14ac:dyDescent="0.3"/>
  <cols>
    <col min="1" max="1" width="5.77734375" style="15" customWidth="1"/>
    <col min="2" max="2" width="59" customWidth="1"/>
    <col min="3" max="3" width="8.6640625" customWidth="1"/>
    <col min="6" max="6" width="15.109375" customWidth="1"/>
    <col min="7" max="7" width="48.77734375" customWidth="1"/>
    <col min="9" max="9" width="9.77734375" style="4" customWidth="1"/>
    <col min="11" max="11" width="14.77734375" style="5" customWidth="1"/>
    <col min="12" max="12" width="31" customWidth="1"/>
    <col min="13" max="13" width="10.44140625" customWidth="1"/>
    <col min="14" max="14" width="11" customWidth="1"/>
    <col min="15" max="15" width="11.33203125" customWidth="1"/>
  </cols>
  <sheetData>
    <row r="1" spans="1:11" ht="48.75" customHeight="1" thickBot="1" x14ac:dyDescent="0.35">
      <c r="A1" s="56" t="s">
        <v>72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48.75" customHeight="1" thickBot="1" x14ac:dyDescent="0.35">
      <c r="A2" s="55" t="s">
        <v>51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8" x14ac:dyDescent="0.35">
      <c r="A3" s="48" t="s">
        <v>0</v>
      </c>
      <c r="B3" s="49"/>
      <c r="C3" s="49"/>
      <c r="D3" s="49"/>
      <c r="E3" s="49"/>
      <c r="F3" s="50"/>
      <c r="G3" s="48" t="s">
        <v>1</v>
      </c>
      <c r="H3" s="49"/>
      <c r="I3" s="49"/>
      <c r="J3" s="49"/>
      <c r="K3" s="50"/>
    </row>
    <row r="4" spans="1:11" ht="28.8" x14ac:dyDescent="0.3">
      <c r="A4" s="13" t="s">
        <v>2</v>
      </c>
      <c r="B4" s="1" t="s">
        <v>3</v>
      </c>
      <c r="C4" s="2" t="s">
        <v>4</v>
      </c>
      <c r="D4" s="2"/>
      <c r="E4" s="1" t="s">
        <v>6</v>
      </c>
      <c r="F4" s="1" t="s">
        <v>7</v>
      </c>
      <c r="G4" s="1" t="s">
        <v>8</v>
      </c>
      <c r="H4" s="1" t="s">
        <v>9</v>
      </c>
      <c r="I4" s="1" t="s">
        <v>5</v>
      </c>
      <c r="J4" s="2" t="s">
        <v>17</v>
      </c>
      <c r="K4" s="18" t="s">
        <v>7</v>
      </c>
    </row>
    <row r="5" spans="1:11" ht="17.399999999999999" x14ac:dyDescent="0.3">
      <c r="A5" s="16"/>
      <c r="B5" s="9" t="s">
        <v>18</v>
      </c>
      <c r="C5" s="10"/>
      <c r="D5" s="10"/>
      <c r="E5" s="11"/>
      <c r="F5" s="12"/>
      <c r="G5" s="7"/>
      <c r="H5" s="7"/>
      <c r="I5" s="7"/>
      <c r="J5" s="6"/>
      <c r="K5" s="8"/>
    </row>
    <row r="6" spans="1:11" x14ac:dyDescent="0.3">
      <c r="A6" s="13">
        <v>1</v>
      </c>
      <c r="B6" s="20" t="s">
        <v>19</v>
      </c>
      <c r="C6" s="2" t="s">
        <v>10</v>
      </c>
      <c r="D6" s="1">
        <f>340*1.5</f>
        <v>510</v>
      </c>
      <c r="E6" s="1"/>
      <c r="F6" s="36"/>
      <c r="G6" s="19" t="s">
        <v>27</v>
      </c>
      <c r="H6" s="1" t="s">
        <v>12</v>
      </c>
      <c r="I6" s="1">
        <v>20</v>
      </c>
      <c r="J6" s="2"/>
      <c r="K6" s="36"/>
    </row>
    <row r="7" spans="1:11" x14ac:dyDescent="0.3">
      <c r="A7" s="13"/>
      <c r="B7" s="20" t="s">
        <v>20</v>
      </c>
      <c r="C7" s="2" t="s">
        <v>14</v>
      </c>
      <c r="D7" s="1">
        <v>56</v>
      </c>
      <c r="E7" s="1"/>
      <c r="F7" s="36"/>
      <c r="G7" s="19" t="s">
        <v>29</v>
      </c>
      <c r="H7" s="1" t="s">
        <v>14</v>
      </c>
      <c r="I7" s="1">
        <v>260</v>
      </c>
      <c r="J7" s="2"/>
      <c r="K7" s="36"/>
    </row>
    <row r="8" spans="1:11" x14ac:dyDescent="0.3">
      <c r="A8" s="13"/>
      <c r="B8" s="20" t="s">
        <v>21</v>
      </c>
      <c r="C8" s="2" t="s">
        <v>11</v>
      </c>
      <c r="D8" s="1">
        <v>119</v>
      </c>
      <c r="E8" s="1"/>
      <c r="F8" s="36"/>
      <c r="G8" s="19" t="s">
        <v>30</v>
      </c>
      <c r="H8" s="1" t="s">
        <v>14</v>
      </c>
      <c r="I8" s="1">
        <v>320</v>
      </c>
      <c r="J8" s="2"/>
      <c r="K8" s="36"/>
    </row>
    <row r="9" spans="1:11" x14ac:dyDescent="0.3">
      <c r="A9" s="13"/>
      <c r="B9" s="20" t="s">
        <v>62</v>
      </c>
      <c r="C9" s="2" t="s">
        <v>14</v>
      </c>
      <c r="D9" s="1">
        <v>23</v>
      </c>
      <c r="E9" s="1"/>
      <c r="F9" s="36"/>
      <c r="G9" s="19" t="s">
        <v>65</v>
      </c>
      <c r="H9" s="1" t="s">
        <v>41</v>
      </c>
      <c r="I9" s="1">
        <v>5</v>
      </c>
      <c r="J9" s="2"/>
      <c r="K9" s="36"/>
    </row>
    <row r="10" spans="1:11" x14ac:dyDescent="0.3">
      <c r="A10" s="13"/>
      <c r="B10" s="20" t="s">
        <v>63</v>
      </c>
      <c r="C10" s="2" t="s">
        <v>14</v>
      </c>
      <c r="D10" s="1">
        <v>23</v>
      </c>
      <c r="E10" s="1"/>
      <c r="F10" s="36"/>
      <c r="G10" s="19" t="s">
        <v>31</v>
      </c>
      <c r="H10" s="1" t="s">
        <v>14</v>
      </c>
      <c r="I10" s="1">
        <v>100</v>
      </c>
      <c r="J10" s="2"/>
      <c r="K10" s="36"/>
    </row>
    <row r="11" spans="1:11" x14ac:dyDescent="0.3">
      <c r="A11" s="13"/>
      <c r="B11" s="20" t="s">
        <v>64</v>
      </c>
      <c r="C11" s="2" t="s">
        <v>14</v>
      </c>
      <c r="D11" s="1">
        <v>23</v>
      </c>
      <c r="E11" s="1"/>
      <c r="F11" s="36"/>
      <c r="G11" s="19" t="s">
        <v>32</v>
      </c>
      <c r="H11" s="1" t="s">
        <v>10</v>
      </c>
      <c r="I11" s="1">
        <v>40</v>
      </c>
      <c r="J11" s="2"/>
      <c r="K11" s="36"/>
    </row>
    <row r="12" spans="1:11" x14ac:dyDescent="0.3">
      <c r="A12" s="13"/>
      <c r="B12" s="20" t="s">
        <v>22</v>
      </c>
      <c r="C12" s="2" t="s">
        <v>14</v>
      </c>
      <c r="D12" s="1">
        <v>56</v>
      </c>
      <c r="E12" s="1"/>
      <c r="F12" s="36"/>
      <c r="G12" s="19" t="s">
        <v>61</v>
      </c>
      <c r="H12" s="1" t="s">
        <v>28</v>
      </c>
      <c r="I12" s="1">
        <v>16</v>
      </c>
      <c r="J12" s="2"/>
      <c r="K12" s="36"/>
    </row>
    <row r="13" spans="1:11" x14ac:dyDescent="0.3">
      <c r="A13" s="13"/>
      <c r="B13" s="20" t="s">
        <v>24</v>
      </c>
      <c r="C13" s="2" t="s">
        <v>14</v>
      </c>
      <c r="D13" s="1">
        <v>112</v>
      </c>
      <c r="E13" s="1"/>
      <c r="F13" s="36"/>
      <c r="G13" s="19" t="s">
        <v>34</v>
      </c>
      <c r="H13" s="1" t="s">
        <v>14</v>
      </c>
      <c r="I13" s="1">
        <v>110</v>
      </c>
      <c r="J13" s="2"/>
      <c r="K13" s="36"/>
    </row>
    <row r="14" spans="1:11" x14ac:dyDescent="0.3">
      <c r="A14" s="13"/>
      <c r="B14" s="20" t="s">
        <v>23</v>
      </c>
      <c r="C14" s="2" t="s">
        <v>14</v>
      </c>
      <c r="D14" s="1">
        <v>56</v>
      </c>
      <c r="E14" s="3"/>
      <c r="F14" s="36"/>
      <c r="G14" s="19" t="s">
        <v>56</v>
      </c>
      <c r="H14" s="1" t="s">
        <v>36</v>
      </c>
      <c r="I14" s="1">
        <v>10</v>
      </c>
      <c r="J14" s="2"/>
      <c r="K14" s="36"/>
    </row>
    <row r="15" spans="1:11" x14ac:dyDescent="0.3">
      <c r="A15" s="13"/>
      <c r="B15" s="20" t="s">
        <v>48</v>
      </c>
      <c r="C15" s="2" t="s">
        <v>11</v>
      </c>
      <c r="D15" s="1">
        <v>119</v>
      </c>
      <c r="E15" s="3"/>
      <c r="F15" s="36"/>
      <c r="G15" s="19" t="s">
        <v>38</v>
      </c>
      <c r="H15" s="1" t="s">
        <v>11</v>
      </c>
      <c r="I15" s="1">
        <v>41</v>
      </c>
      <c r="J15" s="2"/>
      <c r="K15" s="36"/>
    </row>
    <row r="16" spans="1:11" x14ac:dyDescent="0.3">
      <c r="A16" s="13"/>
      <c r="B16" s="20" t="s">
        <v>54</v>
      </c>
      <c r="C16" s="2" t="s">
        <v>10</v>
      </c>
      <c r="D16" s="1">
        <v>38.5</v>
      </c>
      <c r="E16" s="3"/>
      <c r="F16" s="36"/>
      <c r="G16" s="19" t="s">
        <v>55</v>
      </c>
      <c r="H16" s="1" t="s">
        <v>14</v>
      </c>
      <c r="I16" s="1">
        <v>50</v>
      </c>
      <c r="J16" s="2"/>
      <c r="K16" s="36"/>
    </row>
    <row r="17" spans="1:11" x14ac:dyDescent="0.3">
      <c r="A17" s="13"/>
      <c r="B17" s="20" t="s">
        <v>37</v>
      </c>
      <c r="C17" s="2" t="s">
        <v>14</v>
      </c>
      <c r="D17" s="1">
        <v>110</v>
      </c>
      <c r="E17" s="3"/>
      <c r="F17" s="36"/>
      <c r="G17" s="19" t="s">
        <v>35</v>
      </c>
      <c r="H17" s="1" t="s">
        <v>36</v>
      </c>
      <c r="I17" s="1">
        <v>200</v>
      </c>
      <c r="J17" s="2"/>
      <c r="K17" s="36"/>
    </row>
    <row r="18" spans="1:11" x14ac:dyDescent="0.3">
      <c r="A18" s="13"/>
      <c r="B18" s="20" t="s">
        <v>33</v>
      </c>
      <c r="C18" s="2" t="s">
        <v>11</v>
      </c>
      <c r="D18" s="1">
        <v>41</v>
      </c>
      <c r="E18" s="3"/>
      <c r="F18" s="36"/>
      <c r="G18" s="23" t="s">
        <v>44</v>
      </c>
      <c r="H18" s="24" t="s">
        <v>11</v>
      </c>
      <c r="I18" s="15">
        <v>119</v>
      </c>
      <c r="J18" s="25"/>
      <c r="K18" s="36"/>
    </row>
    <row r="19" spans="1:11" x14ac:dyDescent="0.3">
      <c r="A19" s="13"/>
      <c r="B19" s="20" t="s">
        <v>25</v>
      </c>
      <c r="C19" s="2" t="s">
        <v>14</v>
      </c>
      <c r="D19" s="1">
        <v>56</v>
      </c>
      <c r="E19" s="3"/>
      <c r="F19" s="36"/>
      <c r="G19" s="19" t="s">
        <v>49</v>
      </c>
      <c r="H19" s="1" t="s">
        <v>36</v>
      </c>
      <c r="I19" s="1">
        <v>10</v>
      </c>
      <c r="J19" s="2"/>
      <c r="K19" s="36"/>
    </row>
    <row r="20" spans="1:11" x14ac:dyDescent="0.3">
      <c r="A20" s="13"/>
      <c r="B20" s="20" t="s">
        <v>26</v>
      </c>
      <c r="C20" s="2" t="s">
        <v>11</v>
      </c>
      <c r="D20" s="1">
        <v>119</v>
      </c>
      <c r="E20" s="3"/>
      <c r="F20" s="36"/>
    </row>
    <row r="21" spans="1:11" x14ac:dyDescent="0.3">
      <c r="A21" s="13"/>
      <c r="B21" s="57" t="s">
        <v>73</v>
      </c>
      <c r="C21" s="2" t="s">
        <v>14</v>
      </c>
      <c r="D21" s="1">
        <v>56</v>
      </c>
      <c r="E21" s="3"/>
      <c r="F21" s="36"/>
    </row>
    <row r="22" spans="1:11" ht="73.8" customHeight="1" x14ac:dyDescent="0.3">
      <c r="A22" s="41"/>
    </row>
    <row r="23" spans="1:11" ht="17.399999999999999" x14ac:dyDescent="0.3">
      <c r="A23" s="16"/>
      <c r="B23" s="9" t="s">
        <v>39</v>
      </c>
      <c r="C23" s="10"/>
      <c r="D23" s="10"/>
      <c r="E23" s="11"/>
      <c r="F23" s="12"/>
      <c r="G23" s="7"/>
      <c r="H23" s="7"/>
      <c r="I23" s="7"/>
      <c r="J23" s="6"/>
      <c r="K23" s="8"/>
    </row>
    <row r="24" spans="1:11" x14ac:dyDescent="0.3">
      <c r="A24" s="13"/>
      <c r="B24" s="20" t="s">
        <v>74</v>
      </c>
      <c r="C24" s="2" t="s">
        <v>10</v>
      </c>
      <c r="D24" s="58">
        <v>184</v>
      </c>
      <c r="E24" s="3"/>
      <c r="F24" s="36"/>
      <c r="G24" s="19" t="s">
        <v>50</v>
      </c>
      <c r="H24" s="1" t="s">
        <v>10</v>
      </c>
      <c r="I24" s="1">
        <f>D24*1.05</f>
        <v>193.20000000000002</v>
      </c>
      <c r="J24" s="2"/>
      <c r="K24" s="36"/>
    </row>
    <row r="25" spans="1:11" x14ac:dyDescent="0.3">
      <c r="A25" s="13"/>
      <c r="B25" s="20" t="s">
        <v>40</v>
      </c>
      <c r="C25" s="2" t="s">
        <v>28</v>
      </c>
      <c r="D25" s="58">
        <v>24.8</v>
      </c>
      <c r="E25" s="3"/>
      <c r="F25" s="36"/>
      <c r="G25" s="19" t="s">
        <v>66</v>
      </c>
      <c r="H25" s="1" t="s">
        <v>41</v>
      </c>
      <c r="I25" s="1">
        <f>D25*1.55</f>
        <v>38.440000000000005</v>
      </c>
      <c r="J25" s="2"/>
      <c r="K25" s="36"/>
    </row>
    <row r="26" spans="1:11" x14ac:dyDescent="0.3">
      <c r="A26" s="13"/>
      <c r="B26" s="20" t="s">
        <v>45</v>
      </c>
      <c r="C26" s="2" t="s">
        <v>10</v>
      </c>
      <c r="D26" s="58">
        <v>295</v>
      </c>
      <c r="E26" s="3"/>
      <c r="F26" s="36"/>
      <c r="G26" s="19" t="s">
        <v>42</v>
      </c>
      <c r="H26" s="1" t="s">
        <v>43</v>
      </c>
      <c r="I26" s="1">
        <v>19</v>
      </c>
      <c r="J26" s="2"/>
      <c r="K26" s="36"/>
    </row>
    <row r="27" spans="1:11" x14ac:dyDescent="0.3">
      <c r="A27" s="13"/>
      <c r="B27" s="20" t="s">
        <v>46</v>
      </c>
      <c r="C27" s="2" t="s">
        <v>10</v>
      </c>
      <c r="D27" s="58">
        <v>305</v>
      </c>
      <c r="E27" s="3"/>
      <c r="F27" s="36"/>
      <c r="G27" s="19" t="s">
        <v>77</v>
      </c>
      <c r="H27" s="1" t="s">
        <v>10</v>
      </c>
      <c r="I27" s="1">
        <v>325</v>
      </c>
      <c r="J27" s="2"/>
      <c r="K27" s="36"/>
    </row>
    <row r="28" spans="1:11" x14ac:dyDescent="0.3">
      <c r="A28" s="13"/>
      <c r="B28" s="20" t="s">
        <v>53</v>
      </c>
      <c r="C28" s="2" t="s">
        <v>10</v>
      </c>
      <c r="D28" s="58">
        <v>38.5</v>
      </c>
      <c r="E28" s="3"/>
      <c r="F28" s="36"/>
      <c r="G28" s="19" t="s">
        <v>68</v>
      </c>
      <c r="H28" s="1" t="s">
        <v>11</v>
      </c>
      <c r="I28" s="1">
        <v>220</v>
      </c>
      <c r="J28" s="2"/>
      <c r="K28" s="36"/>
    </row>
    <row r="29" spans="1:11" x14ac:dyDescent="0.3">
      <c r="A29" s="13"/>
      <c r="B29" s="20" t="s">
        <v>47</v>
      </c>
      <c r="C29" s="2" t="s">
        <v>11</v>
      </c>
      <c r="D29" s="58">
        <v>2</v>
      </c>
      <c r="E29" s="3"/>
      <c r="F29" s="36"/>
      <c r="G29" s="19" t="s">
        <v>60</v>
      </c>
      <c r="H29" s="1" t="s">
        <v>10</v>
      </c>
      <c r="I29" s="1">
        <f>D27*1.07</f>
        <v>326.35000000000002</v>
      </c>
      <c r="J29" s="2"/>
      <c r="K29" s="36"/>
    </row>
    <row r="30" spans="1:11" x14ac:dyDescent="0.3">
      <c r="A30" s="13"/>
      <c r="B30" s="20"/>
      <c r="C30" s="2"/>
      <c r="D30" s="1"/>
      <c r="E30" s="3"/>
      <c r="F30" s="36"/>
      <c r="G30" s="59" t="s">
        <v>69</v>
      </c>
      <c r="H30" s="1" t="s">
        <v>11</v>
      </c>
      <c r="I30" s="1">
        <v>2</v>
      </c>
      <c r="J30" s="2"/>
      <c r="K30" s="36"/>
    </row>
    <row r="31" spans="1:11" x14ac:dyDescent="0.3">
      <c r="A31" s="13"/>
      <c r="B31" s="20"/>
      <c r="C31" s="2"/>
      <c r="D31" s="1"/>
      <c r="E31" s="3"/>
      <c r="F31" s="36"/>
      <c r="G31" s="19" t="s">
        <v>57</v>
      </c>
      <c r="H31" s="1" t="s">
        <v>43</v>
      </c>
      <c r="I31" s="1">
        <v>1</v>
      </c>
      <c r="J31" s="2"/>
      <c r="K31" s="36"/>
    </row>
    <row r="32" spans="1:11" x14ac:dyDescent="0.3">
      <c r="A32" s="13"/>
      <c r="B32" s="20"/>
      <c r="C32" s="2"/>
      <c r="D32" s="1"/>
      <c r="E32" s="3"/>
      <c r="F32" s="36"/>
      <c r="G32" s="19" t="s">
        <v>58</v>
      </c>
      <c r="H32" s="1" t="s">
        <v>14</v>
      </c>
      <c r="I32" s="1">
        <v>760</v>
      </c>
      <c r="J32" s="2"/>
      <c r="K32" s="36"/>
    </row>
    <row r="33" spans="1:13" x14ac:dyDescent="0.3">
      <c r="A33" s="13"/>
      <c r="B33" s="20" t="s">
        <v>67</v>
      </c>
      <c r="C33" s="2" t="s">
        <v>13</v>
      </c>
      <c r="D33" s="1">
        <v>6</v>
      </c>
      <c r="E33" s="3"/>
      <c r="F33" s="36"/>
      <c r="G33" s="19" t="s">
        <v>59</v>
      </c>
      <c r="H33" s="1" t="s">
        <v>43</v>
      </c>
      <c r="I33" s="1">
        <v>1</v>
      </c>
      <c r="J33" s="2"/>
      <c r="K33" s="36"/>
    </row>
    <row r="34" spans="1:13" x14ac:dyDescent="0.3">
      <c r="A34" s="13"/>
      <c r="B34" s="20"/>
      <c r="C34" s="2"/>
      <c r="D34" s="1"/>
      <c r="E34" s="3"/>
      <c r="F34" s="36"/>
      <c r="G34" s="19" t="s">
        <v>71</v>
      </c>
      <c r="H34" s="1" t="s">
        <v>10</v>
      </c>
      <c r="I34" s="1">
        <v>38.5</v>
      </c>
      <c r="J34" s="2"/>
      <c r="K34" s="36"/>
      <c r="M34" s="37"/>
    </row>
    <row r="35" spans="1:13" ht="15" thickBot="1" x14ac:dyDescent="0.35">
      <c r="A35" s="13"/>
      <c r="B35" s="20"/>
      <c r="C35" s="2"/>
      <c r="D35" s="1"/>
      <c r="E35" s="3"/>
      <c r="F35" s="36"/>
      <c r="G35" s="1"/>
      <c r="H35" s="1"/>
      <c r="I35" s="1"/>
      <c r="J35" s="2"/>
      <c r="K35" s="36"/>
    </row>
    <row r="36" spans="1:13" ht="21.6" thickBot="1" x14ac:dyDescent="0.45">
      <c r="A36" s="14"/>
      <c r="B36" s="53" t="s">
        <v>15</v>
      </c>
      <c r="C36" s="54"/>
      <c r="D36" s="21"/>
      <c r="E36" s="22"/>
      <c r="F36" s="40">
        <f>SUM(F6:F35)</f>
        <v>0</v>
      </c>
      <c r="G36" s="51" t="s">
        <v>16</v>
      </c>
      <c r="H36" s="51"/>
      <c r="I36" s="51"/>
      <c r="J36" s="52"/>
      <c r="K36" s="39">
        <f>SUM(K6:K35)</f>
        <v>0</v>
      </c>
    </row>
    <row r="37" spans="1:13" ht="19.05" customHeight="1" thickBot="1" x14ac:dyDescent="0.4">
      <c r="A37" s="38"/>
      <c r="B37" s="31" t="s">
        <v>52</v>
      </c>
      <c r="C37" s="42">
        <f>F36+K36</f>
        <v>0</v>
      </c>
      <c r="D37" s="44"/>
      <c r="E37" s="44"/>
      <c r="F37" s="43"/>
      <c r="G37" s="45"/>
      <c r="H37" s="46"/>
      <c r="I37" s="46"/>
      <c r="J37" s="46"/>
      <c r="K37" s="47"/>
    </row>
    <row r="38" spans="1:13" ht="21" x14ac:dyDescent="0.4">
      <c r="B38" s="26"/>
      <c r="C38" s="26"/>
      <c r="D38" s="26"/>
      <c r="E38" s="27"/>
      <c r="F38" s="28"/>
      <c r="G38" s="29"/>
      <c r="H38" s="29"/>
      <c r="I38" s="29"/>
      <c r="J38" s="29"/>
      <c r="K38" s="30"/>
    </row>
    <row r="39" spans="1:13" x14ac:dyDescent="0.3">
      <c r="B39" s="17"/>
    </row>
    <row r="40" spans="1:13" s="33" customFormat="1" ht="18" x14ac:dyDescent="0.35">
      <c r="A40" s="32"/>
      <c r="B40" s="33" t="s">
        <v>76</v>
      </c>
      <c r="I40" s="34"/>
      <c r="K40" s="35"/>
    </row>
    <row r="41" spans="1:13" ht="15" thickBot="1" x14ac:dyDescent="0.35">
      <c r="B41" t="s">
        <v>70</v>
      </c>
    </row>
    <row r="42" spans="1:13" ht="18" x14ac:dyDescent="0.35">
      <c r="A42" s="16"/>
      <c r="B42" s="9" t="s">
        <v>39</v>
      </c>
      <c r="C42" s="10"/>
      <c r="D42" s="10"/>
      <c r="E42" s="11"/>
      <c r="F42" s="12"/>
      <c r="G42" s="60" t="s">
        <v>1</v>
      </c>
      <c r="H42" s="61"/>
      <c r="I42" s="61"/>
      <c r="J42" s="61"/>
      <c r="K42" s="62"/>
    </row>
    <row r="43" spans="1:13" x14ac:dyDescent="0.3">
      <c r="A43" s="13"/>
      <c r="B43" s="20"/>
      <c r="C43" s="2"/>
      <c r="D43" s="58"/>
      <c r="E43" s="3"/>
      <c r="F43" s="36"/>
      <c r="G43" s="19"/>
      <c r="H43" s="1"/>
      <c r="I43" s="1"/>
      <c r="J43" s="2"/>
      <c r="K43" s="36"/>
    </row>
    <row r="44" spans="1:13" x14ac:dyDescent="0.3">
      <c r="A44" s="13"/>
      <c r="B44" s="20"/>
      <c r="C44" s="2"/>
      <c r="D44" s="58"/>
      <c r="E44" s="3"/>
      <c r="F44" s="36"/>
      <c r="G44" s="19"/>
      <c r="H44" s="1"/>
      <c r="I44" s="1"/>
      <c r="J44" s="2"/>
      <c r="K44" s="36"/>
    </row>
    <row r="45" spans="1:13" x14ac:dyDescent="0.3">
      <c r="A45" s="13"/>
      <c r="B45" s="20"/>
      <c r="C45" s="2"/>
      <c r="D45" s="58"/>
      <c r="E45" s="3"/>
      <c r="F45" s="36"/>
      <c r="G45" s="19"/>
      <c r="H45" s="1"/>
      <c r="I45" s="1"/>
      <c r="J45" s="2"/>
      <c r="K45" s="36"/>
    </row>
    <row r="46" spans="1:13" x14ac:dyDescent="0.3">
      <c r="A46" s="13"/>
      <c r="B46" s="20"/>
      <c r="C46" s="2"/>
      <c r="D46" s="58"/>
      <c r="E46" s="3"/>
      <c r="F46" s="36"/>
      <c r="G46" s="19"/>
      <c r="H46" s="1"/>
      <c r="I46" s="1"/>
      <c r="J46" s="2"/>
      <c r="K46" s="36"/>
    </row>
    <row r="47" spans="1:13" x14ac:dyDescent="0.3">
      <c r="A47" s="13"/>
      <c r="B47" s="20"/>
      <c r="C47" s="2"/>
      <c r="D47" s="58"/>
      <c r="E47" s="3"/>
      <c r="F47" s="36"/>
      <c r="G47" s="19"/>
      <c r="H47" s="1"/>
      <c r="I47" s="1"/>
      <c r="J47" s="2"/>
      <c r="K47" s="36"/>
    </row>
    <row r="48" spans="1:13" x14ac:dyDescent="0.3">
      <c r="A48" s="13"/>
      <c r="B48" s="20"/>
      <c r="C48" s="2"/>
      <c r="D48" s="58"/>
      <c r="E48" s="3"/>
      <c r="F48" s="36"/>
      <c r="G48" s="19"/>
      <c r="H48" s="1"/>
      <c r="I48" s="1"/>
      <c r="J48" s="2"/>
      <c r="K48" s="36"/>
    </row>
    <row r="49" spans="1:13" x14ac:dyDescent="0.3">
      <c r="A49" s="13"/>
      <c r="B49" s="20"/>
      <c r="C49" s="2"/>
      <c r="D49" s="1"/>
      <c r="E49" s="3"/>
      <c r="F49" s="36"/>
      <c r="G49" s="59"/>
      <c r="H49" s="1"/>
      <c r="I49" s="1"/>
      <c r="J49" s="2"/>
      <c r="K49" s="36"/>
    </row>
    <row r="50" spans="1:13" x14ac:dyDescent="0.3">
      <c r="A50" s="13"/>
      <c r="B50" s="20"/>
      <c r="C50" s="2"/>
      <c r="D50" s="1"/>
      <c r="E50" s="3"/>
      <c r="F50" s="36"/>
      <c r="G50" s="19"/>
      <c r="H50" s="1"/>
      <c r="I50" s="1"/>
      <c r="J50" s="2"/>
      <c r="K50" s="36"/>
    </row>
    <row r="51" spans="1:13" x14ac:dyDescent="0.3">
      <c r="A51" s="13"/>
      <c r="B51" s="20"/>
      <c r="C51" s="2"/>
      <c r="D51" s="1"/>
      <c r="E51" s="3"/>
      <c r="F51" s="36"/>
      <c r="G51" s="19"/>
      <c r="H51" s="1"/>
      <c r="I51" s="1"/>
      <c r="J51" s="2"/>
      <c r="K51" s="36"/>
    </row>
    <row r="52" spans="1:13" x14ac:dyDescent="0.3">
      <c r="A52" s="13"/>
      <c r="B52" s="20"/>
      <c r="C52" s="2"/>
      <c r="D52" s="1"/>
      <c r="E52" s="3"/>
      <c r="F52" s="36"/>
      <c r="G52" s="19"/>
      <c r="H52" s="1"/>
      <c r="I52" s="1"/>
      <c r="J52" s="2"/>
      <c r="K52" s="36"/>
    </row>
    <row r="53" spans="1:13" x14ac:dyDescent="0.3">
      <c r="A53" s="13"/>
      <c r="B53" s="20"/>
      <c r="C53" s="2"/>
      <c r="D53" s="1"/>
      <c r="E53" s="3"/>
      <c r="F53" s="36"/>
      <c r="G53" s="19"/>
      <c r="H53" s="1"/>
      <c r="I53" s="1"/>
      <c r="J53" s="2"/>
      <c r="K53" s="36"/>
      <c r="M53" s="37"/>
    </row>
    <row r="56" spans="1:13" ht="15" thickBot="1" x14ac:dyDescent="0.35">
      <c r="B56" t="s">
        <v>75</v>
      </c>
    </row>
    <row r="57" spans="1:13" ht="18" x14ac:dyDescent="0.35">
      <c r="A57" s="16"/>
      <c r="B57" s="9" t="s">
        <v>39</v>
      </c>
      <c r="C57" s="10"/>
      <c r="D57" s="10"/>
      <c r="E57" s="11"/>
      <c r="F57" s="12"/>
      <c r="G57" s="60" t="s">
        <v>1</v>
      </c>
      <c r="H57" s="61"/>
      <c r="I57" s="61"/>
      <c r="J57" s="61"/>
      <c r="K57" s="62"/>
    </row>
    <row r="58" spans="1:13" x14ac:dyDescent="0.3">
      <c r="A58" s="13"/>
      <c r="B58" s="20"/>
      <c r="C58" s="2"/>
      <c r="D58" s="58"/>
      <c r="E58" s="3"/>
      <c r="F58" s="36"/>
      <c r="G58" s="19"/>
      <c r="H58" s="1"/>
      <c r="I58" s="1"/>
      <c r="J58" s="2"/>
      <c r="K58" s="36"/>
    </row>
    <row r="59" spans="1:13" x14ac:dyDescent="0.3">
      <c r="A59" s="13"/>
      <c r="B59" s="20"/>
      <c r="C59" s="2"/>
      <c r="D59" s="58"/>
      <c r="E59" s="3"/>
      <c r="F59" s="36"/>
      <c r="G59" s="19"/>
      <c r="H59" s="1"/>
      <c r="I59" s="1"/>
      <c r="J59" s="2"/>
      <c r="K59" s="36"/>
    </row>
    <row r="60" spans="1:13" x14ac:dyDescent="0.3">
      <c r="A60" s="13"/>
      <c r="B60" s="20"/>
      <c r="C60" s="2"/>
      <c r="D60" s="58"/>
      <c r="E60" s="3"/>
      <c r="F60" s="36"/>
      <c r="G60" s="19"/>
      <c r="H60" s="1"/>
      <c r="I60" s="1"/>
      <c r="J60" s="2"/>
      <c r="K60" s="36"/>
    </row>
    <row r="61" spans="1:13" x14ac:dyDescent="0.3">
      <c r="A61" s="13"/>
      <c r="B61" s="20"/>
      <c r="C61" s="2"/>
      <c r="D61" s="58"/>
      <c r="E61" s="3"/>
      <c r="F61" s="36"/>
      <c r="G61" s="19"/>
      <c r="H61" s="1"/>
      <c r="I61" s="1"/>
      <c r="J61" s="2"/>
      <c r="K61" s="36"/>
    </row>
    <row r="62" spans="1:13" x14ac:dyDescent="0.3">
      <c r="A62" s="13"/>
      <c r="B62" s="20"/>
      <c r="C62" s="2"/>
      <c r="D62" s="58"/>
      <c r="E62" s="3"/>
      <c r="F62" s="36"/>
      <c r="G62" s="19"/>
      <c r="H62" s="1"/>
      <c r="I62" s="1"/>
      <c r="J62" s="2"/>
      <c r="K62" s="36"/>
    </row>
    <row r="63" spans="1:13" x14ac:dyDescent="0.3">
      <c r="A63" s="13"/>
      <c r="B63" s="20"/>
      <c r="C63" s="2"/>
      <c r="D63" s="58"/>
      <c r="E63" s="3"/>
      <c r="F63" s="36"/>
      <c r="G63" s="19"/>
      <c r="H63" s="1"/>
      <c r="I63" s="1"/>
      <c r="J63" s="2"/>
      <c r="K63" s="36"/>
    </row>
    <row r="64" spans="1:13" x14ac:dyDescent="0.3">
      <c r="A64" s="13"/>
      <c r="B64" s="20"/>
      <c r="C64" s="2"/>
      <c r="D64" s="1"/>
      <c r="E64" s="3"/>
      <c r="F64" s="36"/>
      <c r="G64" s="59"/>
      <c r="H64" s="1"/>
      <c r="I64" s="1"/>
      <c r="J64" s="2"/>
      <c r="K64" s="36"/>
    </row>
    <row r="65" spans="1:13" x14ac:dyDescent="0.3">
      <c r="A65" s="13"/>
      <c r="B65" s="20"/>
      <c r="C65" s="2"/>
      <c r="D65" s="1"/>
      <c r="E65" s="3"/>
      <c r="F65" s="36"/>
      <c r="G65" s="19"/>
      <c r="H65" s="1"/>
      <c r="I65" s="1"/>
      <c r="J65" s="2"/>
      <c r="K65" s="36"/>
    </row>
    <row r="66" spans="1:13" x14ac:dyDescent="0.3">
      <c r="A66" s="13"/>
      <c r="B66" s="20"/>
      <c r="C66" s="2"/>
      <c r="D66" s="1"/>
      <c r="E66" s="3"/>
      <c r="F66" s="36"/>
      <c r="G66" s="19"/>
      <c r="H66" s="1"/>
      <c r="I66" s="1"/>
      <c r="J66" s="2"/>
      <c r="K66" s="36"/>
    </row>
    <row r="67" spans="1:13" x14ac:dyDescent="0.3">
      <c r="A67" s="13"/>
      <c r="B67" s="20"/>
      <c r="C67" s="2"/>
      <c r="D67" s="1"/>
      <c r="E67" s="3"/>
      <c r="F67" s="36"/>
      <c r="G67" s="19"/>
      <c r="H67" s="1"/>
      <c r="I67" s="1"/>
      <c r="J67" s="2"/>
      <c r="K67" s="36"/>
    </row>
    <row r="68" spans="1:13" x14ac:dyDescent="0.3">
      <c r="A68" s="13"/>
      <c r="B68" s="20"/>
      <c r="C68" s="2"/>
      <c r="D68" s="1"/>
      <c r="E68" s="3"/>
      <c r="F68" s="36"/>
      <c r="G68" s="19"/>
      <c r="H68" s="1"/>
      <c r="I68" s="1"/>
      <c r="J68" s="2"/>
      <c r="K68" s="36"/>
      <c r="M68" s="37"/>
    </row>
  </sheetData>
  <mergeCells count="10">
    <mergeCell ref="G42:K42"/>
    <mergeCell ref="G57:K57"/>
    <mergeCell ref="A1:K1"/>
    <mergeCell ref="A3:F3"/>
    <mergeCell ref="G3:K3"/>
    <mergeCell ref="G36:J36"/>
    <mergeCell ref="B36:C36"/>
    <mergeCell ref="A2:K2"/>
    <mergeCell ref="C37:F37"/>
    <mergeCell ref="G37:K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2026-07-26T12:28:13Z</dcterms:modified>
</cp:coreProperties>
</file>