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fasko\Documents\РОБОЧА\ФОП\2026\ДАНІЛ\ОБОЛОНЬ\04.08.26\"/>
    </mc:Choice>
  </mc:AlternateContent>
  <xr:revisionPtr revIDLastSave="0" documentId="13_ncr:1_{201A3FB5-9575-429D-9865-CEB7B8096A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Аркуш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5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4" i="1"/>
  <c r="F66" i="1" l="1"/>
  <c r="D6" i="2" l="1"/>
  <c r="C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tc={758DCD87-0085-42D2-A7F3-5CF67E3D2124}</author>
    <author>tc={5F2170FC-E2FC-417E-9B8F-CBCB933C2B6D}</author>
    <author>tc={2897A360-7AA8-4897-8D99-06A1F1DAAA27}</author>
    <author>tc={299058EE-4DA5-4367-B922-476E8898E22D}</author>
    <author>tc={9B06CA74-3758-415D-BC90-91834BC22E24}</author>
    <author>tc={3A9C467C-4943-490E-A3E3-490CA27CC6C8}</author>
    <author>tc={3F039CAD-5D3C-414F-8893-7339D089867A}</author>
    <author>tc={24B9C3EC-13B0-4168-9A87-AC817458569B}</author>
    <author>tc={48E8A554-1314-441F-A733-5E3026383F93}</author>
  </authors>
  <commentList>
    <comment ref="D4" authorId="0" shapeId="0" xr:uid="{758DCD87-0085-42D2-A7F3-5CF67E3D2124}">
      <text>
        <r>
          <rPr>
            <sz val="11"/>
            <color theme="1"/>
            <rFont val="Calibri"/>
            <family val="2"/>
            <scheme val="minor"/>
          </rPr>
          <t>[Ланцюжок приміток]
Ваша версія Excel дає змогу прочитати цей ланцюжок приміток, проте будь-які зміни в примітці буде вилучено, якщо відкрити цей файл у новішій версії Excel. Докладні відомості: https://go.microsoft.com/fwlink/?linkid=870924.
Примітка:
    Вказана площа світлового пройому в якому стоять рами наружного та внутрішнього контуру</t>
        </r>
      </text>
    </comment>
    <comment ref="D5" authorId="1" shapeId="0" xr:uid="{5F2170FC-E2FC-417E-9B8F-CBCB933C2B6D}">
      <text>
        <r>
          <rPr>
            <sz val="11"/>
            <color theme="1"/>
            <rFont val="Calibri"/>
            <family val="2"/>
            <scheme val="minor"/>
          </rPr>
          <t>[Ланцюжок приміток]
Ваша версія Excel дає змогу прочитати цей ланцюжок приміток, проте будь-які зміни в примітці буде вилучено, якщо відкрити цей файл у новішій версії Excel. Докладні відомості: https://go.microsoft.com/fwlink/?linkid=870924.
Примітка:
    В ремонт входить: очищення внутрішньої металевої рами з середини приміщення від іржі та забруднень, обробка металу антикорозійним засобом, фарбування. Демонтаж тріснутого скла, монтаж цілого.</t>
        </r>
      </text>
    </comment>
    <comment ref="D7" authorId="2" shapeId="0" xr:uid="{2897A360-7AA8-4897-8D99-06A1F1DAAA27}">
      <text>
        <r>
          <rPr>
            <sz val="11"/>
            <color theme="1"/>
            <rFont val="Calibri"/>
            <family val="2"/>
            <scheme val="minor"/>
          </rPr>
          <t xml:space="preserve">[Ланцюжок приміток]
Ваша версія Excel дає змогу прочитати цей ланцюжок приміток, проте будь-які зміни в примітці буде вилучено, якщо відкрити цей файл у новішій версії Excel. Докладні відомості: https://go.microsoft.com/fwlink/?linkid=870924.
Примітка:
    3-йне скління, мається на увазі три скла та дві камери між ними, двокамерний склопакет. </t>
        </r>
      </text>
    </comment>
    <comment ref="D11" authorId="3" shapeId="0" xr:uid="{299058EE-4DA5-4367-B922-476E8898E22D}">
      <text>
        <r>
          <rPr>
            <sz val="11"/>
            <color theme="1"/>
            <rFont val="Calibri"/>
            <family val="2"/>
            <scheme val="minor"/>
          </rPr>
          <t xml:space="preserve">[Ланцюжок приміток]
Ваша версія Excel дає змогу прочитати цей ланцюжок приміток, проте будь-які зміни в примітці буде вилучено, якщо відкрити цей файл у новішій версії Excel. Докладні відомості: https://go.microsoft.com/fwlink/?linkid=870924.
Примітка:
    Штукатурка зовнішніх відкосів виконується з середини приміщення </t>
        </r>
      </text>
    </comment>
    <comment ref="D14" authorId="4" shapeId="0" xr:uid="{9B06CA74-3758-415D-BC90-91834BC22E24}">
      <text>
        <r>
          <rPr>
            <sz val="11"/>
            <color theme="1"/>
            <rFont val="Calibri"/>
            <family val="2"/>
            <scheme val="minor"/>
          </rPr>
          <t xml:space="preserve">[Ланцюжок приміток]
Ваша версія Excel дає змогу прочитати цей ланцюжок приміток, проте будь-які зміни в примітці буде вилучено, якщо відкрити цей файл у новішій версії Excel. Докладні відомості: https://go.microsoft.com/fwlink/?linkid=870924.
Примітка:
    Якість робіт згідно ДСТУ-Н Б А.3.1-23:2013
</t>
        </r>
      </text>
    </comment>
    <comment ref="D21" authorId="5" shapeId="0" xr:uid="{3A9C467C-4943-490E-A3E3-490CA27CC6C8}">
      <text>
        <r>
          <rPr>
            <sz val="11"/>
            <color theme="1"/>
            <rFont val="Calibri"/>
            <family val="2"/>
            <scheme val="minor"/>
          </rPr>
          <t>[Ланцюжок приміток]
Ваша версія Excel дає змогу прочитати цей ланцюжок приміток, проте будь-які зміни в примітці буде вилучено, якщо відкрити цей файл у новішій версії Excel. Докладні відомості: https://go.microsoft.com/fwlink/?linkid=870924.
Примітка:
    Без склосітки</t>
        </r>
      </text>
    </comment>
    <comment ref="D26" authorId="6" shapeId="0" xr:uid="{3F039CAD-5D3C-414F-8893-7339D089867A}">
      <text>
        <r>
          <rPr>
            <sz val="11"/>
            <color theme="1"/>
            <rFont val="Calibri"/>
            <family val="2"/>
            <scheme val="minor"/>
          </rPr>
          <t>[Ланцюжок приміток]
Ваша версія Excel дає змогу прочитати цей ланцюжок приміток, проте будь-які зміни в примітці буде вилучено, якщо відкрити цей файл у новішій версії Excel. Докладні відомості: https://go.microsoft.com/fwlink/?linkid=870924.
Примітка:
    Без армування</t>
        </r>
      </text>
    </comment>
    <comment ref="B27" authorId="7" shapeId="0" xr:uid="{24B9C3EC-13B0-4168-9A87-AC817458569B}">
      <text>
        <r>
          <rPr>
            <sz val="11"/>
            <color theme="1"/>
            <rFont val="Calibri"/>
            <family val="2"/>
            <scheme val="minor"/>
          </rPr>
          <t>[Ланцюжок приміток]
Ваша версія Excel дає змогу прочитати цей ланцюжок приміток, проте будь-які зміни в примітці буде вилучено, якщо відкрити цей файл у новішій версії Excel. Докладні відомості: https://go.microsoft.com/fwlink/?linkid=870924.
Примітка:
    Буде менший об'єм</t>
        </r>
      </text>
    </comment>
    <comment ref="D28" authorId="8" shapeId="0" xr:uid="{48E8A554-1314-441F-A733-5E3026383F93}">
      <text>
        <r>
          <rPr>
            <sz val="11"/>
            <color theme="1"/>
            <rFont val="Calibri"/>
            <family val="2"/>
            <scheme val="minor"/>
          </rPr>
          <t>[Ланцюжок приміток]
Ваша версія Excel дає змогу прочитати цей ланцюжок приміток, проте будь-які зміни в примітці буде вилучено, якщо відкрити цей файл у новішій версії Excel. Докладні відомості: https://go.microsoft.com/fwlink/?linkid=870924.
Примітка:
    Плитка 300*300</t>
        </r>
      </text>
    </comment>
  </commentList>
</comments>
</file>

<file path=xl/sharedStrings.xml><?xml version="1.0" encoding="utf-8"?>
<sst xmlns="http://schemas.openxmlformats.org/spreadsheetml/2006/main" count="156" uniqueCount="89">
  <si>
    <t>№</t>
  </si>
  <si>
    <t>п/п</t>
  </si>
  <si>
    <t>Найменування робіт і витрат</t>
  </si>
  <si>
    <t>Одиниця</t>
  </si>
  <si>
    <t>виміру</t>
  </si>
  <si>
    <t>Встановлення пластикових підвіконних дощок шириною 70 мм</t>
  </si>
  <si>
    <t>Встановлення віконних зливів шириною 100 мм</t>
  </si>
  <si>
    <t xml:space="preserve">Кладка внутрішніх перегородок із газобетонних блоків товщиною 200 мм  </t>
  </si>
  <si>
    <t>Штукатурка поверхонь внутрішніх перегородок всередині будівлі гіпсовим розчином по каменю та бетону</t>
  </si>
  <si>
    <t>Декоративна  штукатурка поверхонь внутрішніх перегородок</t>
  </si>
  <si>
    <t>Кладка зовнішніх стін із газобетонних блоків товщиною 200 мм</t>
  </si>
  <si>
    <t>Штукатурка внутрішніх поверхонь зовнішніх стін будівлі гіпсовим розчином по каменю та бетону</t>
  </si>
  <si>
    <t>Декоративна штукатурка внутрішніх поверхонь зовнішніх стін</t>
  </si>
  <si>
    <t>Штукатурка зовнішніх поверхонь стін будівлі цементним розчином по каменю та бетону</t>
  </si>
  <si>
    <t xml:space="preserve">Улаштування підлоги з керамічної плитки </t>
  </si>
  <si>
    <t>Влаштування плитнусів керамічних</t>
  </si>
  <si>
    <t>м.п.</t>
  </si>
  <si>
    <t>Промазка та розшивка знизу швів плит перекриття розчином (5х6х3=90 п.м.)</t>
  </si>
  <si>
    <t xml:space="preserve">Фарбування кольором стель </t>
  </si>
  <si>
    <t>Влаштування дверних укосів з одної сторони (3х(2,1х2+1,4)=16,8 м.п.</t>
  </si>
  <si>
    <t>Облицювання колон гіпсокартоном на клею</t>
  </si>
  <si>
    <t>Декоративна  штукатурка поверхонь колон</t>
  </si>
  <si>
    <t>Фарбування кольором колон</t>
  </si>
  <si>
    <t>Облицювання вентиляційних коробів  гіпсокартоном на шурупах</t>
  </si>
  <si>
    <t>Декоративна  штукатурка поверхонь вентиляційних коробів</t>
  </si>
  <si>
    <t>Зашивання горизонтальних вентиляційних каналів гіпсокартоном на металевому каркасі</t>
  </si>
  <si>
    <t>Декоративна штукатурка поверхонь короба горизонтальних вентиляційних каналів</t>
  </si>
  <si>
    <t xml:space="preserve">Декоративна штукатурка внутрішніх поверхонь існуючих стін та перегородок приміщення </t>
  </si>
  <si>
    <t>Зашивання труби стояка водовідведення з покрівлі гіпсокартоном на металевому каркасі</t>
  </si>
  <si>
    <t>Декоративна  штукатурка поверхонь короба стояка водовідведення</t>
  </si>
  <si>
    <t>Фарбування кольором короба</t>
  </si>
  <si>
    <t>Декоративна штукатурка поверхонь балок перекриття</t>
  </si>
  <si>
    <t>Фарбування кольором поверхонь балок перекриття</t>
  </si>
  <si>
    <t>нанесення на скло непрозорої плівки</t>
  </si>
  <si>
    <t>Кладка зовнішніх стін із газобетонних блоків товщиною 120 мм</t>
  </si>
  <si>
    <t>влаштування стяжки до 100м</t>
  </si>
  <si>
    <t>м.кв.</t>
  </si>
  <si>
    <t>нанесення бетоноконтакту, армування сіткою, шпаклювання дві полоси в 2гому залі стики плит</t>
  </si>
  <si>
    <t>м.пог.</t>
  </si>
  <si>
    <t>грунтування + шпаклювання лівої стіни 1 зал, дракон</t>
  </si>
  <si>
    <t>демонтаж і перенесення перегородки 1200мм.</t>
  </si>
  <si>
    <t>Влаштування дверних блоків (2 двері розміром 2,1х1,0 м)</t>
  </si>
  <si>
    <t>Розширення дверного отвору два проєми в санвузлах h=2100 по дві сторони з верхом, + верх склад l=1000мм на 100  в гіпсокартонної перегородці на складі та в керамічній плитці в бойлерній та санвузлу</t>
  </si>
  <si>
    <t>демонтаж решітки на вікні кухні</t>
  </si>
  <si>
    <t>шт.</t>
  </si>
  <si>
    <t>підрізання плитки на вікні кухні</t>
  </si>
  <si>
    <t>влаштування коробу з гіпсокартону в санвузлі (закриття труб) обличкування плиткою з вартістю плитки</t>
  </si>
  <si>
    <t xml:space="preserve">влаштування стелі з гіпсокартону в санвузлу, шпаклювання </t>
  </si>
  <si>
    <t>заробляння штроб після влаштування електрики</t>
  </si>
  <si>
    <t>найменування робіт</t>
  </si>
  <si>
    <r>
      <t>м</t>
    </r>
    <r>
      <rPr>
        <vertAlign val="superscript"/>
        <sz val="10"/>
        <rFont val="Arial"/>
        <family val="2"/>
      </rPr>
      <t>2</t>
    </r>
  </si>
  <si>
    <t xml:space="preserve">Шпаклювання стель  </t>
  </si>
  <si>
    <t>шпаклювання гіпсокартону</t>
  </si>
  <si>
    <t>Шпаклювання балок перекриття</t>
  </si>
  <si>
    <t>грунтування внутрішніх поверхонь зовнішніх стін бетоноконтактом</t>
  </si>
  <si>
    <t>грунтування поверхонь внутрішніх перегородок всередині будівлі глибокопроникною грунтовкою</t>
  </si>
  <si>
    <t>Грунтування зовнішніх поверхонь  стін будівлі бетоноконтактом</t>
  </si>
  <si>
    <t xml:space="preserve">Грунтування стель бетоноконтактом </t>
  </si>
  <si>
    <t>Грунтування колон бетоноконтактом</t>
  </si>
  <si>
    <t>Грунтування існуючих стін бетоноконтактом</t>
  </si>
  <si>
    <t>Грунтування поверхонь балок перекриття бетоноконтактом</t>
  </si>
  <si>
    <r>
      <t>Ремонт стяжки підлоги на цементному розчині (до 40% поверхонь – 107,51х0,4=43,0 м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</si>
  <si>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>об'єм</t>
  </si>
  <si>
    <t>Загальний</t>
  </si>
  <si>
    <t>розцінка</t>
  </si>
  <si>
    <t>загальна вартість</t>
  </si>
  <si>
    <t>грн.</t>
  </si>
  <si>
    <t>6(4*5)</t>
  </si>
  <si>
    <t>переміщення матеріалів по будівельному майданчику</t>
  </si>
  <si>
    <t>прибирання, виніс сміття до контейнера</t>
  </si>
  <si>
    <r>
      <t>Заповнення віконних прорізів готовими блоками площею 3,32 м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(більше 3 м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 з металопластику в кам'яних стінах громадських будівель / кількість 6 шт (3-не скління, товщина рами – 70 мм)</t>
    </r>
  </si>
  <si>
    <t>Фарбування кольором стін внутрішніх перегородок</t>
  </si>
  <si>
    <t>грунтування стін внутрішніх перегородок</t>
  </si>
  <si>
    <t>грунтуваня внутрішніх поверхонь зовнішніх стін перед фарбванням</t>
  </si>
  <si>
    <t>Фарбування кольором внутрішніх поверхонь зовнішніх стін</t>
  </si>
  <si>
    <t>грунтування поверхонь колон перед фарбуванням</t>
  </si>
  <si>
    <t>Грунтування стель перед фарбуванням</t>
  </si>
  <si>
    <t>Грунтування внутрішніх поверхонь існуючих стін та перегородок перед фарбуванням</t>
  </si>
  <si>
    <t>м3</t>
  </si>
  <si>
    <t>т</t>
  </si>
  <si>
    <t>Вартість виконання робіт:</t>
  </si>
  <si>
    <t>Демонтаж стрічкових вікон з подвійним роздільним склінням (віконні рами алюмінієві, товщина скла – 4 мм) (площа світлового проєму)</t>
  </si>
  <si>
    <t>ремонт металевих вікон чищення від фарби з фарбуванням, заміна скла до 10 проц (очищення від іржі, антикор, фарбування, заміна тріснутого скла)</t>
  </si>
  <si>
    <t>Внутрішня штукатурка віконних укосів шириною до 50 мм.</t>
  </si>
  <si>
    <t xml:space="preserve">Зовнішня штукатурка віконних укосів </t>
  </si>
  <si>
    <t>Фарбування кольором гіпсокартону (з грунтуванням)</t>
  </si>
  <si>
    <t>Штукатурка існуючих стін на гіпсовому розчині</t>
  </si>
  <si>
    <t>Фарбування кольором стін по штукатурці (з грунтуванням)</t>
  </si>
  <si>
    <t>Фарбування кольором коробів (з грунтуванням)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</si>
</sst>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</font>
    <font>
      <vertAlign val="superscript"/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0" fillId="2" borderId="4" xfId="0" applyNumberForma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4" fontId="0" fillId="3" borderId="1" xfId="0" applyNumberFormat="1" applyFill="1" applyBorder="1" applyAlignment="1">
      <alignment vertical="center"/>
    </xf>
    <xf numFmtId="4" fontId="0" fillId="0" borderId="0" xfId="0" applyNumberFormat="1" applyAlignment="1">
      <alignment vertic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4" fontId="7" fillId="3" borderId="1" xfId="0" applyNumberFormat="1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Сергій СТРИЖАК" id="{BC10E615-36DF-4B61-8A21-F45D2AAE31AF}" userId="S::sergii.s@ferma.build::3992fb68-c46c-410e-90ef-455e9841fa08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4" dT="2026-07-28T09:32:45.66" personId="{BC10E615-36DF-4B61-8A21-F45D2AAE31AF}" id="{758DCD87-0085-42D2-A7F3-5CF67E3D2124}">
    <text>Вказана площа світлового пройому в якому стоять рами наружного та внутрішнього контуру</text>
  </threadedComment>
  <threadedComment ref="D5" dT="2026-07-28T09:35:54.58" personId="{BC10E615-36DF-4B61-8A21-F45D2AAE31AF}" id="{5F2170FC-E2FC-417E-9B8F-CBCB933C2B6D}">
    <text>В ремонт входить: очищення внутрішньої металевої рами з середини приміщення від іржі та забруднень, обробка металу антикорозійним засобом, фарбування. Демонтаж тріснутого скла, монтаж цілого.</text>
  </threadedComment>
  <threadedComment ref="D7" dT="2026-07-28T09:38:15.18" personId="{BC10E615-36DF-4B61-8A21-F45D2AAE31AF}" id="{2897A360-7AA8-4897-8D99-06A1F1DAAA27}">
    <text xml:space="preserve">3-йне скління, мається на увазі три скла та дві камери між ними, двокамерний склопакет. </text>
  </threadedComment>
  <threadedComment ref="D11" dT="2026-07-28T09:40:23.84" personId="{BC10E615-36DF-4B61-8A21-F45D2AAE31AF}" id="{299058EE-4DA5-4367-B922-476E8898E22D}">
    <text xml:space="preserve">Штукатурка зовнішніх відкосів виконується з середини приміщення </text>
  </threadedComment>
  <threadedComment ref="D14" dT="2026-07-28T09:43:18.65" personId="{BC10E615-36DF-4B61-8A21-F45D2AAE31AF}" id="{9B06CA74-3758-415D-BC90-91834BC22E24}">
    <text xml:space="preserve">Якість робіт згідно ДСТУ-Н Б А.3.1-23:2013
</text>
  </threadedComment>
  <threadedComment ref="D22" dT="2026-07-28T09:47:05.42" personId="{BC10E615-36DF-4B61-8A21-F45D2AAE31AF}" id="{3A9C467C-4943-490E-A3E3-490CA27CC6C8}">
    <text>Без склосітки</text>
  </threadedComment>
  <threadedComment ref="D27" dT="2026-07-28T09:48:30.78" personId="{BC10E615-36DF-4B61-8A21-F45D2AAE31AF}" id="{3F039CAD-5D3C-414F-8893-7339D089867A}">
    <text>Без армування</text>
  </threadedComment>
  <threadedComment ref="B28" dT="2026-07-01T08:10:29.12" personId="{BC10E615-36DF-4B61-8A21-F45D2AAE31AF}" id="{24B9C3EC-13B0-4168-9A87-AC817458569B}">
    <text>Буде менший об'єм</text>
  </threadedComment>
  <threadedComment ref="D29" dT="2026-07-28T09:49:27.15" personId="{BC10E615-36DF-4B61-8A21-F45D2AAE31AF}" id="{48E8A554-1314-441F-A733-5E3026383F93}">
    <text>Плитка 300*300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6"/>
  <sheetViews>
    <sheetView tabSelected="1" zoomScaleNormal="100" workbookViewId="0">
      <selection activeCell="B11" sqref="B11"/>
    </sheetView>
  </sheetViews>
  <sheetFormatPr defaultRowHeight="14.4" x14ac:dyDescent="0.3"/>
  <cols>
    <col min="1" max="1" width="8.88671875" style="21" customWidth="1"/>
    <col min="2" max="2" width="85.21875" style="21" customWidth="1"/>
    <col min="3" max="3" width="8.88671875" style="21" customWidth="1"/>
    <col min="4" max="4" width="12.88671875" style="21" customWidth="1"/>
    <col min="5" max="5" width="12.88671875" style="37" customWidth="1"/>
    <col min="6" max="6" width="13.109375" style="30" customWidth="1"/>
    <col min="7" max="16384" width="8.88671875" style="21"/>
  </cols>
  <sheetData>
    <row r="1" spans="1:6" ht="26.4" x14ac:dyDescent="0.3">
      <c r="A1" s="15" t="s">
        <v>0</v>
      </c>
      <c r="B1" s="16"/>
      <c r="C1" s="17" t="s">
        <v>3</v>
      </c>
      <c r="D1" s="18" t="s">
        <v>63</v>
      </c>
      <c r="E1" s="18" t="s">
        <v>64</v>
      </c>
      <c r="F1" s="26" t="s">
        <v>65</v>
      </c>
    </row>
    <row r="2" spans="1:6" x14ac:dyDescent="0.3">
      <c r="A2" s="15" t="s">
        <v>1</v>
      </c>
      <c r="B2" s="19" t="s">
        <v>2</v>
      </c>
      <c r="C2" s="20" t="s">
        <v>4</v>
      </c>
      <c r="D2" s="22" t="s">
        <v>62</v>
      </c>
      <c r="E2" s="22" t="s">
        <v>66</v>
      </c>
      <c r="F2" s="27" t="s">
        <v>66</v>
      </c>
    </row>
    <row r="3" spans="1:6" x14ac:dyDescent="0.3">
      <c r="A3" s="1">
        <v>1</v>
      </c>
      <c r="B3" s="14">
        <v>2</v>
      </c>
      <c r="C3" s="13">
        <v>3</v>
      </c>
      <c r="D3" s="23">
        <v>4</v>
      </c>
      <c r="E3" s="24">
        <v>5</v>
      </c>
      <c r="F3" s="28" t="s">
        <v>67</v>
      </c>
    </row>
    <row r="4" spans="1:6" ht="26.4" x14ac:dyDescent="0.3">
      <c r="A4" s="1">
        <v>1</v>
      </c>
      <c r="B4" s="12" t="s">
        <v>81</v>
      </c>
      <c r="C4" s="11" t="s">
        <v>50</v>
      </c>
      <c r="D4" s="24">
        <v>50.26</v>
      </c>
      <c r="E4" s="24">
        <v>350</v>
      </c>
      <c r="F4" s="29">
        <f>D4*E4</f>
        <v>17591</v>
      </c>
    </row>
    <row r="5" spans="1:6" ht="26.4" x14ac:dyDescent="0.3">
      <c r="A5" s="1">
        <v>2</v>
      </c>
      <c r="B5" s="12" t="s">
        <v>82</v>
      </c>
      <c r="C5" s="11" t="s">
        <v>50</v>
      </c>
      <c r="D5" s="24">
        <v>33.119999999999997</v>
      </c>
      <c r="E5" s="24">
        <v>700</v>
      </c>
      <c r="F5" s="29">
        <f t="shared" ref="F5:F65" si="0">D5*E5</f>
        <v>23184</v>
      </c>
    </row>
    <row r="6" spans="1:6" ht="15.6" x14ac:dyDescent="0.3">
      <c r="A6" s="1">
        <v>3</v>
      </c>
      <c r="B6" s="12" t="s">
        <v>33</v>
      </c>
      <c r="C6" s="11" t="s">
        <v>50</v>
      </c>
      <c r="D6" s="24">
        <v>33.119999999999997</v>
      </c>
      <c r="E6" s="24">
        <v>250</v>
      </c>
      <c r="F6" s="29">
        <f t="shared" si="0"/>
        <v>8280</v>
      </c>
    </row>
    <row r="7" spans="1:6" ht="30.6" customHeight="1" x14ac:dyDescent="0.3">
      <c r="A7" s="1">
        <v>4</v>
      </c>
      <c r="B7" s="12" t="s">
        <v>70</v>
      </c>
      <c r="C7" s="11" t="s">
        <v>50</v>
      </c>
      <c r="D7" s="24">
        <v>32.08</v>
      </c>
      <c r="E7" s="24">
        <v>750</v>
      </c>
      <c r="F7" s="29">
        <f t="shared" si="0"/>
        <v>24060</v>
      </c>
    </row>
    <row r="8" spans="1:6" x14ac:dyDescent="0.3">
      <c r="A8" s="1">
        <v>5</v>
      </c>
      <c r="B8" s="12" t="s">
        <v>5</v>
      </c>
      <c r="C8" s="11" t="s">
        <v>16</v>
      </c>
      <c r="D8" s="24">
        <v>17.100000000000001</v>
      </c>
      <c r="E8" s="24">
        <v>300</v>
      </c>
      <c r="F8" s="29">
        <f t="shared" si="0"/>
        <v>5130</v>
      </c>
    </row>
    <row r="9" spans="1:6" x14ac:dyDescent="0.3">
      <c r="A9" s="1">
        <v>6</v>
      </c>
      <c r="B9" s="12" t="s">
        <v>6</v>
      </c>
      <c r="C9" s="11" t="s">
        <v>16</v>
      </c>
      <c r="D9" s="24">
        <v>17.100000000000001</v>
      </c>
      <c r="E9" s="24">
        <v>250</v>
      </c>
      <c r="F9" s="29">
        <f t="shared" si="0"/>
        <v>4275</v>
      </c>
    </row>
    <row r="10" spans="1:6" x14ac:dyDescent="0.3">
      <c r="A10" s="1">
        <v>7</v>
      </c>
      <c r="B10" s="12" t="s">
        <v>83</v>
      </c>
      <c r="C10" s="38" t="s">
        <v>16</v>
      </c>
      <c r="D10" s="24">
        <v>80</v>
      </c>
      <c r="E10" s="24">
        <v>200</v>
      </c>
      <c r="F10" s="29">
        <f t="shared" si="0"/>
        <v>16000</v>
      </c>
    </row>
    <row r="11" spans="1:6" x14ac:dyDescent="0.3">
      <c r="A11" s="1">
        <v>8</v>
      </c>
      <c r="B11" s="12" t="s">
        <v>84</v>
      </c>
      <c r="C11" s="38" t="s">
        <v>16</v>
      </c>
      <c r="D11" s="24">
        <v>80</v>
      </c>
      <c r="E11" s="24">
        <v>250</v>
      </c>
      <c r="F11" s="29">
        <f t="shared" si="0"/>
        <v>20000</v>
      </c>
    </row>
    <row r="12" spans="1:6" ht="15.6" x14ac:dyDescent="0.3">
      <c r="A12" s="1">
        <v>9</v>
      </c>
      <c r="B12" s="12" t="s">
        <v>7</v>
      </c>
      <c r="C12" s="11" t="s">
        <v>50</v>
      </c>
      <c r="D12" s="24">
        <v>82.13</v>
      </c>
      <c r="E12" s="24">
        <v>600</v>
      </c>
      <c r="F12" s="29">
        <f t="shared" si="0"/>
        <v>49278</v>
      </c>
    </row>
    <row r="13" spans="1:6" x14ac:dyDescent="0.3">
      <c r="A13" s="1">
        <v>10</v>
      </c>
      <c r="B13" s="12" t="s">
        <v>55</v>
      </c>
      <c r="C13" s="38" t="s">
        <v>50</v>
      </c>
      <c r="D13" s="24">
        <v>180.07999999999998</v>
      </c>
      <c r="E13" s="24">
        <v>30</v>
      </c>
      <c r="F13" s="29">
        <f t="shared" si="0"/>
        <v>5402.4</v>
      </c>
    </row>
    <row r="14" spans="1:6" ht="26.4" x14ac:dyDescent="0.3">
      <c r="A14" s="1">
        <v>11</v>
      </c>
      <c r="B14" s="12" t="s">
        <v>8</v>
      </c>
      <c r="C14" s="11" t="s">
        <v>50</v>
      </c>
      <c r="D14" s="24">
        <v>180.07999999999998</v>
      </c>
      <c r="E14" s="24">
        <v>300</v>
      </c>
      <c r="F14" s="29">
        <f t="shared" si="0"/>
        <v>54023.999999999993</v>
      </c>
    </row>
    <row r="15" spans="1:6" ht="15.6" x14ac:dyDescent="0.3">
      <c r="A15" s="1">
        <v>12</v>
      </c>
      <c r="B15" s="12" t="s">
        <v>9</v>
      </c>
      <c r="C15" s="11" t="s">
        <v>50</v>
      </c>
      <c r="D15" s="24">
        <v>180.07999999999998</v>
      </c>
      <c r="E15" s="24">
        <v>550</v>
      </c>
      <c r="F15" s="29">
        <f t="shared" si="0"/>
        <v>99043.999999999985</v>
      </c>
    </row>
    <row r="16" spans="1:6" ht="15.6" x14ac:dyDescent="0.3">
      <c r="A16" s="1">
        <v>13</v>
      </c>
      <c r="B16" s="12" t="s">
        <v>72</v>
      </c>
      <c r="C16" s="11" t="s">
        <v>50</v>
      </c>
      <c r="D16" s="24">
        <v>180.07999999999998</v>
      </c>
      <c r="E16" s="24">
        <v>30</v>
      </c>
      <c r="F16" s="29">
        <f t="shared" si="0"/>
        <v>5402.4</v>
      </c>
    </row>
    <row r="17" spans="1:6" ht="15.6" x14ac:dyDescent="0.3">
      <c r="A17" s="1">
        <v>14</v>
      </c>
      <c r="B17" s="12" t="s">
        <v>71</v>
      </c>
      <c r="C17" s="11" t="s">
        <v>50</v>
      </c>
      <c r="D17" s="24">
        <v>180.07999999999998</v>
      </c>
      <c r="E17" s="24">
        <v>150</v>
      </c>
      <c r="F17" s="29">
        <f t="shared" si="0"/>
        <v>27011.999999999996</v>
      </c>
    </row>
    <row r="18" spans="1:6" ht="15.6" x14ac:dyDescent="0.3">
      <c r="A18" s="1">
        <v>15</v>
      </c>
      <c r="B18" s="12" t="s">
        <v>10</v>
      </c>
      <c r="C18" s="11" t="s">
        <v>50</v>
      </c>
      <c r="D18" s="24">
        <v>20.43</v>
      </c>
      <c r="E18" s="24">
        <v>600</v>
      </c>
      <c r="F18" s="29">
        <f t="shared" si="0"/>
        <v>12258</v>
      </c>
    </row>
    <row r="19" spans="1:6" ht="15.6" x14ac:dyDescent="0.3">
      <c r="A19" s="1">
        <v>16</v>
      </c>
      <c r="B19" s="12" t="s">
        <v>34</v>
      </c>
      <c r="C19" s="11" t="s">
        <v>50</v>
      </c>
      <c r="D19" s="24">
        <v>3.19</v>
      </c>
      <c r="E19" s="24">
        <v>600</v>
      </c>
      <c r="F19" s="29">
        <f t="shared" si="0"/>
        <v>1914</v>
      </c>
    </row>
    <row r="20" spans="1:6" ht="15.6" x14ac:dyDescent="0.3">
      <c r="A20" s="1">
        <v>17</v>
      </c>
      <c r="B20" s="12" t="s">
        <v>54</v>
      </c>
      <c r="C20" s="11" t="s">
        <v>50</v>
      </c>
      <c r="D20" s="24">
        <v>20.43</v>
      </c>
      <c r="E20" s="24">
        <v>60</v>
      </c>
      <c r="F20" s="29">
        <f t="shared" si="0"/>
        <v>1225.8</v>
      </c>
    </row>
    <row r="21" spans="1:6" ht="15.6" x14ac:dyDescent="0.3">
      <c r="A21" s="1">
        <v>18</v>
      </c>
      <c r="B21" s="12" t="s">
        <v>11</v>
      </c>
      <c r="C21" s="11" t="s">
        <v>50</v>
      </c>
      <c r="D21" s="24">
        <v>20.43</v>
      </c>
      <c r="E21" s="24">
        <v>300</v>
      </c>
      <c r="F21" s="29">
        <f t="shared" si="0"/>
        <v>6129</v>
      </c>
    </row>
    <row r="22" spans="1:6" ht="15.6" x14ac:dyDescent="0.3">
      <c r="A22" s="1">
        <v>19</v>
      </c>
      <c r="B22" s="12" t="s">
        <v>12</v>
      </c>
      <c r="C22" s="11" t="s">
        <v>50</v>
      </c>
      <c r="D22" s="24">
        <v>20.43</v>
      </c>
      <c r="E22" s="24">
        <v>550</v>
      </c>
      <c r="F22" s="29">
        <f t="shared" si="0"/>
        <v>11236.5</v>
      </c>
    </row>
    <row r="23" spans="1:6" ht="15.6" x14ac:dyDescent="0.3">
      <c r="A23" s="1">
        <v>20</v>
      </c>
      <c r="B23" s="12" t="s">
        <v>73</v>
      </c>
      <c r="C23" s="11" t="s">
        <v>50</v>
      </c>
      <c r="D23" s="24">
        <v>20.43</v>
      </c>
      <c r="E23" s="24">
        <v>30</v>
      </c>
      <c r="F23" s="29">
        <f t="shared" si="0"/>
        <v>612.9</v>
      </c>
    </row>
    <row r="24" spans="1:6" ht="15.6" x14ac:dyDescent="0.3">
      <c r="A24" s="1">
        <v>21</v>
      </c>
      <c r="B24" s="12" t="s">
        <v>74</v>
      </c>
      <c r="C24" s="11" t="s">
        <v>50</v>
      </c>
      <c r="D24" s="24">
        <v>20.43</v>
      </c>
      <c r="E24" s="24">
        <v>150</v>
      </c>
      <c r="F24" s="29">
        <f t="shared" si="0"/>
        <v>3064.5</v>
      </c>
    </row>
    <row r="25" spans="1:6" ht="15.6" x14ac:dyDescent="0.3">
      <c r="A25" s="1">
        <v>22</v>
      </c>
      <c r="B25" s="12" t="s">
        <v>56</v>
      </c>
      <c r="C25" s="11" t="s">
        <v>50</v>
      </c>
      <c r="D25" s="24">
        <v>20.43</v>
      </c>
      <c r="E25" s="24">
        <v>60</v>
      </c>
      <c r="F25" s="29">
        <f t="shared" si="0"/>
        <v>1225.8</v>
      </c>
    </row>
    <row r="26" spans="1:6" ht="15.6" x14ac:dyDescent="0.3">
      <c r="A26" s="1">
        <v>23</v>
      </c>
      <c r="B26" s="12" t="s">
        <v>13</v>
      </c>
      <c r="C26" s="11" t="s">
        <v>50</v>
      </c>
      <c r="D26" s="24">
        <v>20.43</v>
      </c>
      <c r="E26" s="24">
        <v>320</v>
      </c>
      <c r="F26" s="29">
        <f t="shared" si="0"/>
        <v>6537.6</v>
      </c>
    </row>
    <row r="27" spans="1:6" ht="15.6" x14ac:dyDescent="0.3">
      <c r="A27" s="1">
        <v>24</v>
      </c>
      <c r="B27" s="12" t="s">
        <v>61</v>
      </c>
      <c r="C27" s="11" t="s">
        <v>50</v>
      </c>
      <c r="D27" s="24">
        <v>49.9</v>
      </c>
      <c r="E27" s="24">
        <v>360</v>
      </c>
      <c r="F27" s="29">
        <f t="shared" si="0"/>
        <v>17964</v>
      </c>
    </row>
    <row r="28" spans="1:6" ht="15.6" x14ac:dyDescent="0.3">
      <c r="A28" s="1">
        <v>25</v>
      </c>
      <c r="B28" s="12" t="s">
        <v>14</v>
      </c>
      <c r="C28" s="11" t="s">
        <v>50</v>
      </c>
      <c r="D28" s="24">
        <v>357.55</v>
      </c>
      <c r="E28" s="24">
        <v>650</v>
      </c>
      <c r="F28" s="29">
        <f t="shared" si="0"/>
        <v>232407.5</v>
      </c>
    </row>
    <row r="29" spans="1:6" ht="15.6" x14ac:dyDescent="0.3">
      <c r="A29" s="1">
        <v>26</v>
      </c>
      <c r="B29" s="12" t="s">
        <v>35</v>
      </c>
      <c r="C29" s="11" t="s">
        <v>50</v>
      </c>
      <c r="D29" s="24">
        <v>216.59</v>
      </c>
      <c r="E29" s="24">
        <v>320</v>
      </c>
      <c r="F29" s="29">
        <f t="shared" si="0"/>
        <v>69308.800000000003</v>
      </c>
    </row>
    <row r="30" spans="1:6" x14ac:dyDescent="0.3">
      <c r="A30" s="1">
        <v>27</v>
      </c>
      <c r="B30" s="12" t="s">
        <v>15</v>
      </c>
      <c r="C30" s="11" t="s">
        <v>16</v>
      </c>
      <c r="D30" s="24">
        <v>211.85</v>
      </c>
      <c r="E30" s="24">
        <v>350</v>
      </c>
      <c r="F30" s="29">
        <f t="shared" si="0"/>
        <v>74147.5</v>
      </c>
    </row>
    <row r="31" spans="1:6" x14ac:dyDescent="0.3">
      <c r="A31" s="1">
        <v>28</v>
      </c>
      <c r="B31" s="12" t="s">
        <v>17</v>
      </c>
      <c r="C31" s="11" t="s">
        <v>16</v>
      </c>
      <c r="D31" s="24">
        <v>291.88</v>
      </c>
      <c r="E31" s="24">
        <v>260</v>
      </c>
      <c r="F31" s="29">
        <f t="shared" si="0"/>
        <v>75888.800000000003</v>
      </c>
    </row>
    <row r="32" spans="1:6" ht="15.6" x14ac:dyDescent="0.3">
      <c r="A32" s="1">
        <v>29</v>
      </c>
      <c r="B32" s="12" t="s">
        <v>57</v>
      </c>
      <c r="C32" s="11" t="s">
        <v>50</v>
      </c>
      <c r="D32" s="24">
        <v>333.31</v>
      </c>
      <c r="E32" s="24">
        <v>60</v>
      </c>
      <c r="F32" s="29">
        <f t="shared" si="0"/>
        <v>19998.599999999999</v>
      </c>
    </row>
    <row r="33" spans="1:6" ht="15.6" x14ac:dyDescent="0.3">
      <c r="A33" s="1">
        <v>30</v>
      </c>
      <c r="B33" s="12" t="s">
        <v>51</v>
      </c>
      <c r="C33" s="11" t="s">
        <v>50</v>
      </c>
      <c r="D33" s="24">
        <v>333.31</v>
      </c>
      <c r="E33" s="24">
        <v>320</v>
      </c>
      <c r="F33" s="29">
        <f t="shared" si="0"/>
        <v>106659.2</v>
      </c>
    </row>
    <row r="34" spans="1:6" ht="15.6" x14ac:dyDescent="0.3">
      <c r="A34" s="1">
        <v>31</v>
      </c>
      <c r="B34" s="12" t="s">
        <v>76</v>
      </c>
      <c r="C34" s="11" t="s">
        <v>50</v>
      </c>
      <c r="D34" s="24">
        <v>333.31</v>
      </c>
      <c r="E34" s="24">
        <v>30</v>
      </c>
      <c r="F34" s="29">
        <f t="shared" si="0"/>
        <v>9999.2999999999993</v>
      </c>
    </row>
    <row r="35" spans="1:6" ht="15.6" x14ac:dyDescent="0.3">
      <c r="A35" s="1">
        <v>32</v>
      </c>
      <c r="B35" s="12" t="s">
        <v>18</v>
      </c>
      <c r="C35" s="11" t="s">
        <v>50</v>
      </c>
      <c r="D35" s="24">
        <v>333.31</v>
      </c>
      <c r="E35" s="24">
        <v>150</v>
      </c>
      <c r="F35" s="29">
        <f t="shared" si="0"/>
        <v>49996.5</v>
      </c>
    </row>
    <row r="36" spans="1:6" x14ac:dyDescent="0.3">
      <c r="A36" s="1">
        <v>33</v>
      </c>
      <c r="B36" s="12" t="s">
        <v>19</v>
      </c>
      <c r="C36" s="11" t="s">
        <v>16</v>
      </c>
      <c r="D36" s="24">
        <v>53.32</v>
      </c>
      <c r="E36" s="24">
        <v>280</v>
      </c>
      <c r="F36" s="29">
        <f t="shared" si="0"/>
        <v>14929.6</v>
      </c>
    </row>
    <row r="37" spans="1:6" ht="15.6" x14ac:dyDescent="0.3">
      <c r="A37" s="1">
        <v>34</v>
      </c>
      <c r="B37" s="12" t="s">
        <v>58</v>
      </c>
      <c r="C37" s="11" t="s">
        <v>50</v>
      </c>
      <c r="D37" s="24">
        <v>43.42</v>
      </c>
      <c r="E37" s="24">
        <v>60</v>
      </c>
      <c r="F37" s="29">
        <f t="shared" si="0"/>
        <v>2605.2000000000003</v>
      </c>
    </row>
    <row r="38" spans="1:6" ht="15.6" x14ac:dyDescent="0.3">
      <c r="A38" s="1">
        <v>35</v>
      </c>
      <c r="B38" s="12" t="s">
        <v>20</v>
      </c>
      <c r="C38" s="11" t="s">
        <v>50</v>
      </c>
      <c r="D38" s="24">
        <v>43.42</v>
      </c>
      <c r="E38" s="24">
        <v>350</v>
      </c>
      <c r="F38" s="29">
        <f t="shared" si="0"/>
        <v>15197</v>
      </c>
    </row>
    <row r="39" spans="1:6" ht="15.6" x14ac:dyDescent="0.3">
      <c r="A39" s="1">
        <v>36</v>
      </c>
      <c r="B39" s="12" t="s">
        <v>52</v>
      </c>
      <c r="C39" s="11" t="s">
        <v>50</v>
      </c>
      <c r="D39" s="24">
        <v>43.42</v>
      </c>
      <c r="E39" s="24">
        <v>260</v>
      </c>
      <c r="F39" s="29">
        <f t="shared" si="0"/>
        <v>11289.2</v>
      </c>
    </row>
    <row r="40" spans="1:6" ht="15.6" x14ac:dyDescent="0.3">
      <c r="A40" s="1">
        <v>37</v>
      </c>
      <c r="B40" s="12" t="s">
        <v>21</v>
      </c>
      <c r="C40" s="11" t="s">
        <v>50</v>
      </c>
      <c r="D40" s="24">
        <v>43.42</v>
      </c>
      <c r="E40" s="24">
        <v>600</v>
      </c>
      <c r="F40" s="29">
        <f t="shared" si="0"/>
        <v>26052</v>
      </c>
    </row>
    <row r="41" spans="1:6" ht="15.6" x14ac:dyDescent="0.3">
      <c r="A41" s="1">
        <v>38</v>
      </c>
      <c r="B41" s="12" t="s">
        <v>75</v>
      </c>
      <c r="C41" s="11" t="s">
        <v>50</v>
      </c>
      <c r="D41" s="24">
        <v>43.42</v>
      </c>
      <c r="E41" s="24">
        <v>30</v>
      </c>
      <c r="F41" s="29">
        <f t="shared" si="0"/>
        <v>1302.6000000000001</v>
      </c>
    </row>
    <row r="42" spans="1:6" ht="15.6" x14ac:dyDescent="0.3">
      <c r="A42" s="1">
        <v>39</v>
      </c>
      <c r="B42" s="12" t="s">
        <v>22</v>
      </c>
      <c r="C42" s="11" t="s">
        <v>50</v>
      </c>
      <c r="D42" s="24">
        <v>43.42</v>
      </c>
      <c r="E42" s="24">
        <v>150</v>
      </c>
      <c r="F42" s="29">
        <f t="shared" si="0"/>
        <v>6513</v>
      </c>
    </row>
    <row r="43" spans="1:6" ht="15.6" x14ac:dyDescent="0.3">
      <c r="A43" s="1">
        <v>40</v>
      </c>
      <c r="B43" s="12" t="s">
        <v>23</v>
      </c>
      <c r="C43" s="11" t="s">
        <v>50</v>
      </c>
      <c r="D43" s="24">
        <v>23.689999999999998</v>
      </c>
      <c r="E43" s="24">
        <v>400</v>
      </c>
      <c r="F43" s="29">
        <f t="shared" si="0"/>
        <v>9476</v>
      </c>
    </row>
    <row r="44" spans="1:6" ht="15.6" x14ac:dyDescent="0.3">
      <c r="A44" s="1">
        <v>41</v>
      </c>
      <c r="B44" s="12" t="s">
        <v>52</v>
      </c>
      <c r="C44" s="11" t="s">
        <v>50</v>
      </c>
      <c r="D44" s="24">
        <v>23.689999999999998</v>
      </c>
      <c r="E44" s="24">
        <v>260</v>
      </c>
      <c r="F44" s="29">
        <f t="shared" si="0"/>
        <v>6159.4</v>
      </c>
    </row>
    <row r="45" spans="1:6" ht="15.6" x14ac:dyDescent="0.3">
      <c r="A45" s="1">
        <v>42</v>
      </c>
      <c r="B45" s="12" t="s">
        <v>24</v>
      </c>
      <c r="C45" s="11" t="s">
        <v>50</v>
      </c>
      <c r="D45" s="24">
        <v>23.689999999999998</v>
      </c>
      <c r="E45" s="24">
        <v>600</v>
      </c>
      <c r="F45" s="29">
        <f t="shared" si="0"/>
        <v>14213.999999999998</v>
      </c>
    </row>
    <row r="46" spans="1:6" ht="15.6" x14ac:dyDescent="0.3">
      <c r="A46" s="1">
        <v>43</v>
      </c>
      <c r="B46" s="12" t="s">
        <v>88</v>
      </c>
      <c r="C46" s="11" t="s">
        <v>50</v>
      </c>
      <c r="D46" s="24">
        <v>23.689999999999998</v>
      </c>
      <c r="E46" s="24">
        <v>180</v>
      </c>
      <c r="F46" s="29">
        <f t="shared" si="0"/>
        <v>4264.2</v>
      </c>
    </row>
    <row r="47" spans="1:6" ht="15.6" x14ac:dyDescent="0.3">
      <c r="A47" s="1">
        <v>44</v>
      </c>
      <c r="B47" s="12" t="s">
        <v>25</v>
      </c>
      <c r="C47" s="11" t="s">
        <v>50</v>
      </c>
      <c r="D47" s="24">
        <v>6.95</v>
      </c>
      <c r="E47" s="24">
        <v>350</v>
      </c>
      <c r="F47" s="29">
        <f t="shared" si="0"/>
        <v>2432.5</v>
      </c>
    </row>
    <row r="48" spans="1:6" ht="15.6" x14ac:dyDescent="0.3">
      <c r="A48" s="1">
        <v>45</v>
      </c>
      <c r="B48" s="12" t="s">
        <v>52</v>
      </c>
      <c r="C48" s="11" t="s">
        <v>50</v>
      </c>
      <c r="D48" s="24">
        <v>6.95</v>
      </c>
      <c r="E48" s="24">
        <v>260</v>
      </c>
      <c r="F48" s="29">
        <f t="shared" si="0"/>
        <v>1807</v>
      </c>
    </row>
    <row r="49" spans="1:6" ht="15.6" x14ac:dyDescent="0.3">
      <c r="A49" s="1">
        <v>46</v>
      </c>
      <c r="B49" s="12" t="s">
        <v>26</v>
      </c>
      <c r="C49" s="11" t="s">
        <v>50</v>
      </c>
      <c r="D49" s="24">
        <v>6.95</v>
      </c>
      <c r="E49" s="24">
        <v>600</v>
      </c>
      <c r="F49" s="29">
        <f t="shared" si="0"/>
        <v>4170</v>
      </c>
    </row>
    <row r="50" spans="1:6" ht="15.6" x14ac:dyDescent="0.3">
      <c r="A50" s="1">
        <v>47</v>
      </c>
      <c r="B50" s="12" t="s">
        <v>85</v>
      </c>
      <c r="C50" s="11" t="s">
        <v>50</v>
      </c>
      <c r="D50" s="24">
        <v>6.95</v>
      </c>
      <c r="E50" s="24">
        <v>180</v>
      </c>
      <c r="F50" s="29">
        <f t="shared" si="0"/>
        <v>1251</v>
      </c>
    </row>
    <row r="51" spans="1:6" ht="15.6" x14ac:dyDescent="0.3">
      <c r="A51" s="1">
        <v>48</v>
      </c>
      <c r="B51" s="12" t="s">
        <v>59</v>
      </c>
      <c r="C51" s="11" t="s">
        <v>50</v>
      </c>
      <c r="D51" s="24">
        <v>394.01</v>
      </c>
      <c r="E51" s="24">
        <v>60</v>
      </c>
      <c r="F51" s="29">
        <f t="shared" si="0"/>
        <v>23640.6</v>
      </c>
    </row>
    <row r="52" spans="1:6" ht="15.6" x14ac:dyDescent="0.3">
      <c r="A52" s="1">
        <v>49</v>
      </c>
      <c r="B52" s="12" t="s">
        <v>86</v>
      </c>
      <c r="C52" s="11" t="s">
        <v>50</v>
      </c>
      <c r="D52" s="24">
        <v>394.01</v>
      </c>
      <c r="E52" s="24">
        <v>320</v>
      </c>
      <c r="F52" s="29">
        <f t="shared" si="0"/>
        <v>126083.2</v>
      </c>
    </row>
    <row r="53" spans="1:6" ht="15.6" x14ac:dyDescent="0.3">
      <c r="A53" s="1">
        <v>50</v>
      </c>
      <c r="B53" s="12" t="s">
        <v>27</v>
      </c>
      <c r="C53" s="11" t="s">
        <v>50</v>
      </c>
      <c r="D53" s="24">
        <v>394.01</v>
      </c>
      <c r="E53" s="24">
        <v>550</v>
      </c>
      <c r="F53" s="29">
        <f t="shared" si="0"/>
        <v>216705.5</v>
      </c>
    </row>
    <row r="54" spans="1:6" ht="15.6" x14ac:dyDescent="0.3">
      <c r="A54" s="1">
        <v>51</v>
      </c>
      <c r="B54" s="12" t="s">
        <v>77</v>
      </c>
      <c r="C54" s="11" t="s">
        <v>50</v>
      </c>
      <c r="D54" s="24">
        <v>394.01</v>
      </c>
      <c r="E54" s="24">
        <v>30</v>
      </c>
      <c r="F54" s="29">
        <f t="shared" si="0"/>
        <v>11820.3</v>
      </c>
    </row>
    <row r="55" spans="1:6" ht="15.6" x14ac:dyDescent="0.3">
      <c r="A55" s="1">
        <v>52</v>
      </c>
      <c r="B55" s="12" t="s">
        <v>87</v>
      </c>
      <c r="C55" s="11" t="s">
        <v>50</v>
      </c>
      <c r="D55" s="24">
        <v>394.01</v>
      </c>
      <c r="E55" s="24">
        <v>150</v>
      </c>
      <c r="F55" s="29">
        <f t="shared" si="0"/>
        <v>59101.5</v>
      </c>
    </row>
    <row r="56" spans="1:6" ht="15.6" x14ac:dyDescent="0.3">
      <c r="A56" s="1">
        <v>53</v>
      </c>
      <c r="B56" s="12" t="s">
        <v>28</v>
      </c>
      <c r="C56" s="11" t="s">
        <v>50</v>
      </c>
      <c r="D56" s="24">
        <v>2.6</v>
      </c>
      <c r="E56" s="24">
        <v>450</v>
      </c>
      <c r="F56" s="29">
        <f t="shared" si="0"/>
        <v>1170</v>
      </c>
    </row>
    <row r="57" spans="1:6" ht="15.6" x14ac:dyDescent="0.3">
      <c r="A57" s="1">
        <v>54</v>
      </c>
      <c r="B57" s="12" t="s">
        <v>52</v>
      </c>
      <c r="C57" s="11" t="s">
        <v>50</v>
      </c>
      <c r="D57" s="24">
        <v>2.6</v>
      </c>
      <c r="E57" s="24">
        <v>260</v>
      </c>
      <c r="F57" s="29">
        <f t="shared" si="0"/>
        <v>676</v>
      </c>
    </row>
    <row r="58" spans="1:6" ht="15.6" x14ac:dyDescent="0.3">
      <c r="A58" s="1">
        <v>55</v>
      </c>
      <c r="B58" s="12" t="s">
        <v>29</v>
      </c>
      <c r="C58" s="11" t="s">
        <v>50</v>
      </c>
      <c r="D58" s="24">
        <v>2.6</v>
      </c>
      <c r="E58" s="24">
        <v>600</v>
      </c>
      <c r="F58" s="29">
        <f t="shared" si="0"/>
        <v>1560</v>
      </c>
    </row>
    <row r="59" spans="1:6" ht="15.6" x14ac:dyDescent="0.3">
      <c r="A59" s="1">
        <v>56</v>
      </c>
      <c r="B59" s="12" t="s">
        <v>30</v>
      </c>
      <c r="C59" s="11" t="s">
        <v>50</v>
      </c>
      <c r="D59" s="24">
        <v>2.6</v>
      </c>
      <c r="E59" s="24">
        <v>180</v>
      </c>
      <c r="F59" s="29">
        <f t="shared" si="0"/>
        <v>468</v>
      </c>
    </row>
    <row r="60" spans="1:6" ht="15.6" x14ac:dyDescent="0.3">
      <c r="A60" s="1">
        <v>57</v>
      </c>
      <c r="B60" s="12" t="s">
        <v>60</v>
      </c>
      <c r="C60" s="11" t="s">
        <v>50</v>
      </c>
      <c r="D60" s="24">
        <v>46.27</v>
      </c>
      <c r="E60" s="24">
        <v>60</v>
      </c>
      <c r="F60" s="29">
        <f t="shared" si="0"/>
        <v>2776.2000000000003</v>
      </c>
    </row>
    <row r="61" spans="1:6" ht="15.6" x14ac:dyDescent="0.3">
      <c r="A61" s="1">
        <v>58</v>
      </c>
      <c r="B61" s="12" t="s">
        <v>53</v>
      </c>
      <c r="C61" s="11" t="s">
        <v>50</v>
      </c>
      <c r="D61" s="24">
        <v>46.27</v>
      </c>
      <c r="E61" s="24">
        <v>320</v>
      </c>
      <c r="F61" s="29">
        <f t="shared" si="0"/>
        <v>14806.400000000001</v>
      </c>
    </row>
    <row r="62" spans="1:6" ht="15.6" x14ac:dyDescent="0.3">
      <c r="A62" s="1">
        <v>59</v>
      </c>
      <c r="B62" s="2" t="s">
        <v>31</v>
      </c>
      <c r="C62" s="11" t="s">
        <v>50</v>
      </c>
      <c r="D62" s="24">
        <v>51.5</v>
      </c>
      <c r="E62" s="24">
        <v>600</v>
      </c>
      <c r="F62" s="29">
        <f t="shared" si="0"/>
        <v>30900</v>
      </c>
    </row>
    <row r="63" spans="1:6" ht="15.6" x14ac:dyDescent="0.3">
      <c r="A63" s="1">
        <v>60</v>
      </c>
      <c r="B63" s="2" t="s">
        <v>32</v>
      </c>
      <c r="C63" s="11" t="s">
        <v>50</v>
      </c>
      <c r="D63" s="24">
        <v>51.5</v>
      </c>
      <c r="E63" s="24">
        <v>180</v>
      </c>
      <c r="F63" s="29">
        <f t="shared" si="0"/>
        <v>9270</v>
      </c>
    </row>
    <row r="64" spans="1:6" x14ac:dyDescent="0.3">
      <c r="A64" s="1">
        <v>61</v>
      </c>
      <c r="B64" s="2" t="s">
        <v>68</v>
      </c>
      <c r="C64" s="11" t="s">
        <v>79</v>
      </c>
      <c r="D64" s="24">
        <v>36</v>
      </c>
      <c r="E64" s="24">
        <v>500</v>
      </c>
      <c r="F64" s="29">
        <f t="shared" si="0"/>
        <v>18000</v>
      </c>
    </row>
    <row r="65" spans="1:6" x14ac:dyDescent="0.3">
      <c r="A65" s="1">
        <v>62</v>
      </c>
      <c r="B65" s="2" t="s">
        <v>69</v>
      </c>
      <c r="C65" s="11" t="s">
        <v>78</v>
      </c>
      <c r="D65" s="24">
        <v>18</v>
      </c>
      <c r="E65" s="24">
        <v>800</v>
      </c>
      <c r="F65" s="29">
        <f t="shared" si="0"/>
        <v>14400</v>
      </c>
    </row>
    <row r="66" spans="1:6" s="25" customFormat="1" x14ac:dyDescent="0.3">
      <c r="A66" s="31"/>
      <c r="B66" s="32" t="s">
        <v>80</v>
      </c>
      <c r="C66" s="33"/>
      <c r="D66" s="34"/>
      <c r="E66" s="36"/>
      <c r="F66" s="35">
        <f>SUM(F4:F65)</f>
        <v>1712297.5</v>
      </c>
    </row>
  </sheetData>
  <phoneticPr fontId="6" type="noConversion"/>
  <pageMargins left="0.7" right="0.7" top="0.75" bottom="0.75" header="0.3" footer="0.3"/>
  <pageSetup paperSize="9" scale="69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FBD06-C367-4143-982D-02A4B527AC90}">
  <dimension ref="A1:D13"/>
  <sheetViews>
    <sheetView workbookViewId="0">
      <selection activeCell="D2" sqref="D2"/>
    </sheetView>
  </sheetViews>
  <sheetFormatPr defaultRowHeight="14.4" x14ac:dyDescent="0.3"/>
  <cols>
    <col min="1" max="1" width="6.5546875" customWidth="1"/>
    <col min="2" max="2" width="55" customWidth="1"/>
  </cols>
  <sheetData>
    <row r="1" spans="1:4" x14ac:dyDescent="0.3">
      <c r="B1" t="s">
        <v>49</v>
      </c>
    </row>
    <row r="2" spans="1:4" ht="28.8" x14ac:dyDescent="0.3">
      <c r="A2" s="3">
        <v>2</v>
      </c>
      <c r="B2" s="4" t="s">
        <v>37</v>
      </c>
      <c r="C2" s="5" t="s">
        <v>38</v>
      </c>
      <c r="D2" s="3">
        <v>15</v>
      </c>
    </row>
    <row r="3" spans="1:4" x14ac:dyDescent="0.3">
      <c r="A3" s="3">
        <v>3</v>
      </c>
      <c r="B3" s="4" t="s">
        <v>39</v>
      </c>
      <c r="C3" s="5" t="s">
        <v>36</v>
      </c>
      <c r="D3" s="3">
        <v>12</v>
      </c>
    </row>
    <row r="4" spans="1:4" x14ac:dyDescent="0.3">
      <c r="A4" s="3">
        <v>4</v>
      </c>
      <c r="B4" s="4" t="s">
        <v>40</v>
      </c>
      <c r="C4" s="5" t="s">
        <v>36</v>
      </c>
      <c r="D4" s="6">
        <v>4.1500000000000004</v>
      </c>
    </row>
    <row r="5" spans="1:4" x14ac:dyDescent="0.3">
      <c r="A5" s="3">
        <v>5</v>
      </c>
      <c r="B5" s="7" t="s">
        <v>41</v>
      </c>
      <c r="C5" s="8" t="str">
        <f t="shared" ref="C5" si="0">$C$9</f>
        <v>шт.</v>
      </c>
      <c r="D5" s="6">
        <v>4.2</v>
      </c>
    </row>
    <row r="6" spans="1:4" ht="55.2" x14ac:dyDescent="0.3">
      <c r="A6" s="3">
        <v>6</v>
      </c>
      <c r="B6" s="7" t="s">
        <v>42</v>
      </c>
      <c r="C6" s="8" t="s">
        <v>16</v>
      </c>
      <c r="D6" s="9">
        <f>2.1*4+0.7*2</f>
        <v>9.8000000000000007</v>
      </c>
    </row>
    <row r="7" spans="1:4" x14ac:dyDescent="0.3">
      <c r="A7" s="3">
        <v>7</v>
      </c>
      <c r="B7" s="7" t="s">
        <v>43</v>
      </c>
      <c r="C7" s="8" t="s">
        <v>44</v>
      </c>
      <c r="D7" s="10">
        <v>1</v>
      </c>
    </row>
    <row r="8" spans="1:4" x14ac:dyDescent="0.3">
      <c r="A8" s="3">
        <v>8</v>
      </c>
      <c r="B8" s="7" t="s">
        <v>45</v>
      </c>
      <c r="C8" s="8" t="s">
        <v>16</v>
      </c>
      <c r="D8" s="10">
        <v>1.5</v>
      </c>
    </row>
    <row r="9" spans="1:4" ht="27.6" x14ac:dyDescent="0.3">
      <c r="A9" s="3">
        <v>9</v>
      </c>
      <c r="B9" s="7" t="s">
        <v>46</v>
      </c>
      <c r="C9" s="8" t="s">
        <v>44</v>
      </c>
      <c r="D9" s="10">
        <v>1</v>
      </c>
    </row>
    <row r="10" spans="1:4" x14ac:dyDescent="0.3">
      <c r="A10" s="3">
        <v>10</v>
      </c>
      <c r="B10" s="7" t="s">
        <v>47</v>
      </c>
      <c r="C10" s="8" t="s">
        <v>36</v>
      </c>
      <c r="D10" s="10">
        <v>3</v>
      </c>
    </row>
    <row r="11" spans="1:4" x14ac:dyDescent="0.3">
      <c r="A11" s="3">
        <v>11</v>
      </c>
      <c r="B11" s="7" t="s">
        <v>48</v>
      </c>
      <c r="C11" s="8"/>
      <c r="D11" s="10"/>
    </row>
    <row r="12" spans="1:4" x14ac:dyDescent="0.3">
      <c r="A12" s="3">
        <v>12</v>
      </c>
      <c r="B12" s="7"/>
      <c r="C12" s="8"/>
      <c r="D12" s="8"/>
    </row>
    <row r="13" spans="1:4" x14ac:dyDescent="0.3">
      <c r="A13" s="3">
        <v>13</v>
      </c>
      <c r="B13" s="7"/>
      <c r="C13" s="8"/>
      <c r="D13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CCC91CE61F6742AECC66FDE9ED262F" ma:contentTypeVersion="11" ma:contentTypeDescription="Create a new document." ma:contentTypeScope="" ma:versionID="c4badd40126f22912a8603adb147facd">
  <xsd:schema xmlns:xsd="http://www.w3.org/2001/XMLSchema" xmlns:xs="http://www.w3.org/2001/XMLSchema" xmlns:p="http://schemas.microsoft.com/office/2006/metadata/properties" xmlns:ns2="0faa841a-91fe-46c2-bbd6-8269e00aaff8" targetNamespace="http://schemas.microsoft.com/office/2006/metadata/properties" ma:root="true" ma:fieldsID="2a55ec9ae2a203b1bcbc3c4098da3fb7" ns2:_="">
    <xsd:import namespace="0faa841a-91fe-46c2-bbd6-8269e00aaf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aa841a-91fe-46c2-bbd6-8269e00aaf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47652d5-bbbe-44ed-b982-8996e97403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aa841a-91fe-46c2-bbd6-8269e00aa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D0A154-2E05-4E85-A50D-9552165FB4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F1A173-332E-46A8-B3A0-6046045564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aa841a-91fe-46c2-bbd6-8269e00aaf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CA91A3-637E-4C7E-ABF4-FEDF5950AFAF}">
  <ds:schemaRefs>
    <ds:schemaRef ds:uri="http://schemas.microsoft.com/office/2006/documentManagement/types"/>
    <ds:schemaRef ds:uri="0faa841a-91fe-46c2-bbd6-8269e00aaff8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Sheet1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Валерій Усенко</cp:lastModifiedBy>
  <cp:lastPrinted>2026-07-01T10:04:09Z</cp:lastPrinted>
  <dcterms:created xsi:type="dcterms:W3CDTF">2015-06-05T18:17:20Z</dcterms:created>
  <dcterms:modified xsi:type="dcterms:W3CDTF">2026-08-14T13:24:17Z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0x010100ADCCC91CE61F6742AECC66FDE9ED262F</vt:lpwstr>
  </property>
  <property fmtid="{D5CDD505-2E9C-101B-9397-08002B2CF9AE}" pid="3" name="MediaServiceImageTags">
    <vt:lpwstr/>
  </property>
</Properties>
</file>