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Sergiy\Desktop\Бевз\Стада\На пропозицію підряднику\"/>
    </mc:Choice>
  </mc:AlternateContent>
  <xr:revisionPtr revIDLastSave="0" documentId="13_ncr:1_{01DE5444-9036-4C21-B8E9-543A4B60965A}" xr6:coauthVersionLast="37" xr6:coauthVersionMax="37" xr10:uidLastSave="{00000000-0000-0000-0000-000000000000}"/>
  <bookViews>
    <workbookView xWindow="0" yWindow="0" windowWidth="23016" windowHeight="8940" xr2:uid="{00000000-000D-0000-FFFF-FFFF00000000}"/>
  </bookViews>
  <sheets>
    <sheet name="ТЗ на КП" sheetId="1" r:id="rId1"/>
  </sheets>
  <calcPr calcId="179021" refMode="R1C1"/>
</workbook>
</file>

<file path=xl/calcChain.xml><?xml version="1.0" encoding="utf-8"?>
<calcChain xmlns="http://schemas.openxmlformats.org/spreadsheetml/2006/main">
  <c r="K38" i="1" l="1"/>
  <c r="K67" i="1"/>
  <c r="F67" i="1"/>
  <c r="K66" i="1"/>
  <c r="F66" i="1"/>
  <c r="K65" i="1"/>
  <c r="F65" i="1"/>
  <c r="K64" i="1"/>
  <c r="F64" i="1"/>
  <c r="K63" i="1"/>
  <c r="F63" i="1"/>
  <c r="K62" i="1"/>
  <c r="F62" i="1"/>
  <c r="K61" i="1"/>
  <c r="F61" i="1"/>
  <c r="K59" i="1"/>
  <c r="F59" i="1"/>
  <c r="K58" i="1"/>
  <c r="F58" i="1"/>
  <c r="K57" i="1"/>
  <c r="F57" i="1"/>
  <c r="K56" i="1"/>
  <c r="F56" i="1"/>
  <c r="K55" i="1"/>
  <c r="F55" i="1"/>
  <c r="K54" i="1"/>
  <c r="F54" i="1"/>
  <c r="K53" i="1"/>
  <c r="F53" i="1"/>
  <c r="K52" i="1"/>
  <c r="F52" i="1"/>
  <c r="K51" i="1"/>
  <c r="F51" i="1"/>
  <c r="K50" i="1"/>
  <c r="F50" i="1"/>
  <c r="K48" i="1"/>
  <c r="F48" i="1"/>
  <c r="K47" i="1"/>
  <c r="F47" i="1"/>
  <c r="K46" i="1"/>
  <c r="F46" i="1"/>
  <c r="K45" i="1"/>
  <c r="F45" i="1"/>
  <c r="K43" i="1"/>
  <c r="F43" i="1"/>
  <c r="K42" i="1"/>
  <c r="F42" i="1"/>
  <c r="K41" i="1"/>
  <c r="F41" i="1"/>
  <c r="K40" i="1"/>
  <c r="F40" i="1"/>
  <c r="K39" i="1"/>
  <c r="F39" i="1"/>
  <c r="F38" i="1"/>
  <c r="K37" i="1"/>
  <c r="F37" i="1"/>
  <c r="K35" i="1"/>
  <c r="F35" i="1"/>
  <c r="K34" i="1"/>
  <c r="F34" i="1"/>
  <c r="K33" i="1"/>
  <c r="F33" i="1"/>
  <c r="K32" i="1"/>
  <c r="F32" i="1"/>
  <c r="K31" i="1"/>
  <c r="F31" i="1"/>
  <c r="K30" i="1"/>
  <c r="F30" i="1"/>
  <c r="K29" i="1"/>
  <c r="F29" i="1"/>
  <c r="K28" i="1"/>
  <c r="F28" i="1"/>
  <c r="K26" i="1"/>
  <c r="F26" i="1"/>
  <c r="K25" i="1"/>
  <c r="F25" i="1"/>
  <c r="K24" i="1"/>
  <c r="F24" i="1"/>
  <c r="K23" i="1"/>
  <c r="F23" i="1"/>
  <c r="K22" i="1"/>
  <c r="F22" i="1"/>
  <c r="K21" i="1"/>
  <c r="F21" i="1"/>
  <c r="K20" i="1"/>
  <c r="F20" i="1"/>
  <c r="K19" i="1"/>
  <c r="F19" i="1"/>
  <c r="K18" i="1"/>
  <c r="F18" i="1"/>
  <c r="K17" i="1"/>
  <c r="F17" i="1"/>
  <c r="K15" i="1"/>
  <c r="F15" i="1"/>
  <c r="K14" i="1"/>
  <c r="F14" i="1"/>
  <c r="K13" i="1"/>
  <c r="F13" i="1"/>
  <c r="K11" i="1"/>
  <c r="F11" i="1"/>
  <c r="K10" i="1"/>
  <c r="F10" i="1"/>
  <c r="K9" i="1"/>
  <c r="F9" i="1"/>
  <c r="K8" i="1"/>
  <c r="F8" i="1"/>
  <c r="K7" i="1"/>
  <c r="F7" i="1"/>
  <c r="F6" i="1"/>
  <c r="K5" i="1"/>
  <c r="F5" i="1"/>
  <c r="F68" i="1" l="1"/>
  <c r="K68" i="1"/>
  <c r="K69" i="1" l="1"/>
  <c r="K70" i="1" s="1"/>
  <c r="K71" i="1" s="1"/>
</calcChain>
</file>

<file path=xl/sharedStrings.xml><?xml version="1.0" encoding="utf-8"?>
<sst xmlns="http://schemas.openxmlformats.org/spreadsheetml/2006/main" count="250" uniqueCount="97">
  <si>
    <t>ТЕХНІЧНЕ ЗАВДАННЯ ДЛЯ КОМЕРЦІЙНОЇ ПРОПОЗИЦІЇ — ПОВНИЙ ЦИКЛ ВЛАШТУВАННЯ ДВОХ НАВІСІВ</t>
  </si>
  <si>
    <t>№ п/п</t>
  </si>
  <si>
    <t>Найменування робіт</t>
  </si>
  <si>
    <t>Од. вим.</t>
  </si>
  <si>
    <t>Кількість</t>
  </si>
  <si>
    <t>Вартість роботи, грн без ПДВ (заповнити)</t>
  </si>
  <si>
    <t>Всього робіт, грн без ПДВ</t>
  </si>
  <si>
    <t>Найменування матеріалів, устаткування та механізмів</t>
  </si>
  <si>
    <t>Поставка Підрядника</t>
  </si>
  <si>
    <t>Ціна, грн без ПДВ (заповнити)</t>
  </si>
  <si>
    <t>Всього, грн без ПДВ</t>
  </si>
  <si>
    <t>компл.</t>
  </si>
  <si>
    <t>1.1. Земляні роботи та монолітні фундаменти</t>
  </si>
  <si>
    <t>Розрізання та демонтаж існуючого асфальтового покриття в місцях фундаментів</t>
  </si>
  <si>
    <t>м²</t>
  </si>
  <si>
    <t>Асфальт до відновлення; товщину уточнити на місці</t>
  </si>
  <si>
    <t>м³</t>
  </si>
  <si>
    <t>Зворотне засипання з пошаровим ущільненням</t>
  </si>
  <si>
    <t>Придатний місцевий ґрунт або пісок за погодженням</t>
  </si>
  <si>
    <t>Виготовлення та монтаж арматурних елементів фундаментів</t>
  </si>
  <si>
    <t>кг</t>
  </si>
  <si>
    <t>Арматура А400С Ø12</t>
  </si>
  <si>
    <t>Виготовлення та монтаж закладних деталей</t>
  </si>
  <si>
    <t>Лист С255 200×200×10 мм</t>
  </si>
  <si>
    <t>Бетонування 15 монолітних фундаментів Фм-1/Фм-2/Фм-3</t>
  </si>
  <si>
    <t>Бетон C12/15 (B15), F100</t>
  </si>
  <si>
    <t>Відновлення асфальтового покриття після влаштування фундаментів</t>
  </si>
  <si>
    <t>Асфальтобетон дрібнозернистий; товщину відновити за фактом</t>
  </si>
  <si>
    <t>1.2. Металевий каркас</t>
  </si>
  <si>
    <t>т</t>
  </si>
  <si>
    <t>Металопрокат С245/С255 за загальною специфікацією</t>
  </si>
  <si>
    <t>Монтаж металевого каркасу з вивіренням та закріпленням</t>
  </si>
  <si>
    <t>Монтажні метизи та зварювальні матеріали</t>
  </si>
  <si>
    <t>Антикорозійний захист каркасу: ґрунт ГФ-021 та емаль ПФ-115 у 2 шари, RAL 6005</t>
  </si>
  <si>
    <t>Ґрунт ГФ-021, емаль ПФ-115 RAL 6005, розчинники</t>
  </si>
  <si>
    <t>1.3. Огородження, покрівля та комплектуючі</t>
  </si>
  <si>
    <t>Монтаж секцій 3D-сітки 2030×2510 мм</t>
  </si>
  <si>
    <t>шт</t>
  </si>
  <si>
    <t>Секція 3D-сітки 2030×2510 мм</t>
  </si>
  <si>
    <t>Монтаж секцій 3D-сітки 2030×1010 мм</t>
  </si>
  <si>
    <t>Секція 3D-сітки 2030×1010 мм</t>
  </si>
  <si>
    <t>Монтаж стінового профнастилу С-10 з полімерним покриттям</t>
  </si>
  <si>
    <t>Профнастил С-10 PE 0,40 мм</t>
  </si>
  <si>
    <t>Монтаж покрівельного профнастилу НС-35 з полімерним покриттям</t>
  </si>
  <si>
    <t>Профнастил НС-35 PE 0,50 мм</t>
  </si>
  <si>
    <t>Монтаж вирівнюючої планки</t>
  </si>
  <si>
    <t>м.п.</t>
  </si>
  <si>
    <t>Планка 110 мм, Lзаг=27,50 м</t>
  </si>
  <si>
    <t>Монтаж снігозатримувачів</t>
  </si>
  <si>
    <t>Снігозатримувач L=2000 мм, B=250 мм</t>
  </si>
  <si>
    <t>Кріплення секцій огорожі</t>
  </si>
  <si>
    <t>Скоба 60×40 мм</t>
  </si>
  <si>
    <t>Кріплення секцій огорожі саморізами</t>
  </si>
  <si>
    <t>Саморіз 6,3×50 мм</t>
  </si>
  <si>
    <t>Кріплення покрівельного профнастилу</t>
  </si>
  <si>
    <t>Саморіз 4,8×25 мм</t>
  </si>
  <si>
    <t>Кріплення стінового профнастилу</t>
  </si>
  <si>
    <t>1.4. Організований водостік</t>
  </si>
  <si>
    <t>Монтаж сталевого жолоба Ø130 мм</t>
  </si>
  <si>
    <t>Жолоб сталевий Ø130 мм</t>
  </si>
  <si>
    <t>Монтаж водостічної труби Ø100 мм</t>
  </si>
  <si>
    <t>Труба водостічна Ø100 мм</t>
  </si>
  <si>
    <t>Монтаж прохідного дощоприймача</t>
  </si>
  <si>
    <t>Дощоприймач прохідний</t>
  </si>
  <si>
    <t>Монтаж торцевих заглушок жолоба</t>
  </si>
  <si>
    <t>Заглушка права/ліва</t>
  </si>
  <si>
    <t>Монтаж муфт жолоба з прокладкою</t>
  </si>
  <si>
    <t>Муфта для жолоба з прокладкою</t>
  </si>
  <si>
    <t>Монтаж тримачів жолоба</t>
  </si>
  <si>
    <t>Тримач жолоба сталевий</t>
  </si>
  <si>
    <t>Монтаж з’єднувачів та тримачів водостічної труби</t>
  </si>
  <si>
    <t>З’єднувач труби — 4 шт; тримач — 2 шт</t>
  </si>
  <si>
    <t>Монтаж колін труби 60°</t>
  </si>
  <si>
    <t>Коліно труби 60°</t>
  </si>
  <si>
    <t>2.1. Земляні роботи та монолітні фундаменти</t>
  </si>
  <si>
    <t>Бетонування 8 монолітних фундаментів Фм-1/Фм-2</t>
  </si>
  <si>
    <t>2.2. Металевий каркас і ворота</t>
  </si>
  <si>
    <t>Монтаж розпашних воріт В-1 у комплекті</t>
  </si>
  <si>
    <t>Рама воріт 50×30×2 та комплект фурнітури</t>
  </si>
  <si>
    <t>2.3. Огородження, покрівля та комплектуючі</t>
  </si>
  <si>
    <t>Монтаж секцій 3D-сітки 2030×1160 мм на ворота</t>
  </si>
  <si>
    <t>Секція 3D-сітки 2030×1160 мм</t>
  </si>
  <si>
    <t>Планка 110 мм, Lзаг=15,00 м</t>
  </si>
  <si>
    <t>Скоба 60×40 мм — 48 шт; саморіз 6,3×50 — 48 шт</t>
  </si>
  <si>
    <t>2.4. Організований водостік</t>
  </si>
  <si>
    <t>Всього вартість робіт, грн без ПДВ</t>
  </si>
  <si>
    <t>Всього вартість матеріалів та устаткування, грн без ПДВ</t>
  </si>
  <si>
    <t>Всього за комерційною пропозицією, грн без ПДВ</t>
  </si>
  <si>
    <t>ПДВ, грн</t>
  </si>
  <si>
    <t>Всього з ПДВ, грн</t>
  </si>
  <si>
    <t>-</t>
  </si>
  <si>
    <r>
      <t>Термін виконання, календарних днів</t>
    </r>
    <r>
      <rPr>
        <b/>
        <sz val="10"/>
        <color rgb="FFFF0000"/>
        <rFont val="Calibri"/>
        <family val="2"/>
        <charset val="204"/>
        <scheme val="minor"/>
      </rPr>
      <t xml:space="preserve"> (заповнити)</t>
    </r>
  </si>
  <si>
    <r>
      <t xml:space="preserve">Строк дії пропозиції та гарантійний строк </t>
    </r>
    <r>
      <rPr>
        <b/>
        <sz val="10"/>
        <color rgb="FFFF0000"/>
        <rFont val="Calibri"/>
        <family val="2"/>
        <charset val="204"/>
        <scheme val="minor"/>
      </rPr>
      <t>(заповнити)</t>
    </r>
  </si>
  <si>
    <t>Розроблення ґрунту під 15 фундаментів на глибину 1,20 м включно з навантаженням, вивезенням та утилізацією надлишкового ґрунту і будівельного сміття</t>
  </si>
  <si>
    <t>Виготовлення металевого каркасу за КМ/АБ, включно з різанням, свердлінням і зварюванням (з доставкою та розвантаженням)</t>
  </si>
  <si>
    <t>Розроблення ґрунту під 8 фундаментів на глибину 1,20 м включно з навантаженням, вивезенням та утилізацією надлишкового ґрунту і будівельного сміття</t>
  </si>
  <si>
    <t>Виготовлення металевого каркасу, включно з рамою воріт  (з доставкою та розвантаженням)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</si>
</sst>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11">
    <font>
      <sz val="11"/>
      <name val="Carlito"/>
    </font>
    <font>
      <sz val="11"/>
      <name val="Carlito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4B183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4" fillId="0" borderId="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8" fillId="0" borderId="1" xfId="1" applyNumberFormat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164" fontId="10" fillId="4" borderId="1" xfId="1" quotePrefix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5" fillId="2" borderId="0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164" fontId="6" fillId="3" borderId="1" xfId="1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showGridLines="0" tabSelected="1" zoomScale="85" zoomScaleNormal="85" workbookViewId="0">
      <selection activeCell="D45" sqref="D45"/>
    </sheetView>
  </sheetViews>
  <sheetFormatPr defaultRowHeight="14.4"/>
  <cols>
    <col min="1" max="1" width="7" style="1" customWidth="1"/>
    <col min="2" max="2" width="48" style="1" customWidth="1"/>
    <col min="3" max="3" width="10" style="1" customWidth="1"/>
    <col min="4" max="4" width="12" style="1" customWidth="1"/>
    <col min="5" max="5" width="18" style="8" customWidth="1"/>
    <col min="6" max="6" width="16" style="1" customWidth="1"/>
    <col min="7" max="7" width="51" style="1" customWidth="1"/>
    <col min="8" max="8" width="10" style="1" customWidth="1"/>
    <col min="9" max="9" width="13" style="1" customWidth="1"/>
    <col min="10" max="10" width="18" style="8" customWidth="1"/>
    <col min="11" max="11" width="16" style="1" customWidth="1"/>
    <col min="12" max="16384" width="8.796875" style="1"/>
  </cols>
  <sheetData>
    <row r="1" spans="1:11" ht="37.950000000000003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43.05" customHeight="1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6" t="s">
        <v>7</v>
      </c>
      <c r="H2" s="16" t="s">
        <v>3</v>
      </c>
      <c r="I2" s="16" t="s">
        <v>4</v>
      </c>
      <c r="J2" s="16" t="s">
        <v>8</v>
      </c>
      <c r="K2" s="16"/>
    </row>
    <row r="3" spans="1:11" ht="43.05" customHeight="1">
      <c r="A3" s="16"/>
      <c r="B3" s="16"/>
      <c r="C3" s="16"/>
      <c r="D3" s="16"/>
      <c r="E3" s="17"/>
      <c r="F3" s="16"/>
      <c r="G3" s="16"/>
      <c r="H3" s="16"/>
      <c r="I3" s="16"/>
      <c r="J3" s="9" t="s">
        <v>9</v>
      </c>
      <c r="K3" s="2" t="s">
        <v>10</v>
      </c>
    </row>
    <row r="4" spans="1:11" ht="25.95" customHeight="1">
      <c r="A4" s="18" t="s">
        <v>12</v>
      </c>
      <c r="B4" s="18"/>
      <c r="C4" s="18"/>
      <c r="D4" s="19"/>
      <c r="E4" s="19"/>
      <c r="F4" s="19"/>
      <c r="G4" s="18"/>
      <c r="H4" s="18"/>
      <c r="I4" s="19"/>
      <c r="J4" s="19"/>
      <c r="K4" s="19"/>
    </row>
    <row r="5" spans="1:11" ht="30" customHeight="1">
      <c r="A5" s="2"/>
      <c r="B5" s="12" t="s">
        <v>13</v>
      </c>
      <c r="C5" s="13" t="s">
        <v>14</v>
      </c>
      <c r="D5" s="14">
        <v>5.4</v>
      </c>
      <c r="E5" s="10">
        <v>0</v>
      </c>
      <c r="F5" s="14">
        <f t="shared" ref="F5:F11" si="0">IF(OR(D5="",E5=""),"",D5*E5)</f>
        <v>0</v>
      </c>
      <c r="G5" s="12" t="s">
        <v>15</v>
      </c>
      <c r="H5" s="13" t="s">
        <v>14</v>
      </c>
      <c r="I5" s="14">
        <v>5.4</v>
      </c>
      <c r="J5" s="10">
        <v>0</v>
      </c>
      <c r="K5" s="14">
        <f t="shared" ref="K5:K11" si="1">IF(OR(I5="",J5=""),"",I5*J5)</f>
        <v>0</v>
      </c>
    </row>
    <row r="6" spans="1:11" ht="36">
      <c r="A6" s="2"/>
      <c r="B6" s="12" t="s">
        <v>93</v>
      </c>
      <c r="C6" s="13" t="s">
        <v>16</v>
      </c>
      <c r="D6" s="14">
        <v>6.48</v>
      </c>
      <c r="E6" s="10">
        <v>0</v>
      </c>
      <c r="F6" s="14">
        <f t="shared" si="0"/>
        <v>0</v>
      </c>
      <c r="G6" s="12"/>
      <c r="H6" s="13"/>
      <c r="I6" s="14"/>
      <c r="J6" s="10"/>
      <c r="K6" s="14"/>
    </row>
    <row r="7" spans="1:11" ht="22.95" customHeight="1">
      <c r="A7" s="2"/>
      <c r="B7" s="12" t="s">
        <v>17</v>
      </c>
      <c r="C7" s="13" t="s">
        <v>16</v>
      </c>
      <c r="D7" s="14">
        <v>4.5</v>
      </c>
      <c r="E7" s="10">
        <v>0</v>
      </c>
      <c r="F7" s="14">
        <f t="shared" si="0"/>
        <v>0</v>
      </c>
      <c r="G7" s="12" t="s">
        <v>18</v>
      </c>
      <c r="H7" s="13" t="s">
        <v>16</v>
      </c>
      <c r="I7" s="14">
        <v>4.5</v>
      </c>
      <c r="J7" s="10">
        <v>0</v>
      </c>
      <c r="K7" s="14">
        <f t="shared" si="1"/>
        <v>0</v>
      </c>
    </row>
    <row r="8" spans="1:11" ht="30" customHeight="1">
      <c r="A8" s="2"/>
      <c r="B8" s="12" t="s">
        <v>19</v>
      </c>
      <c r="C8" s="13" t="s">
        <v>20</v>
      </c>
      <c r="D8" s="14">
        <v>29.82</v>
      </c>
      <c r="E8" s="10">
        <v>0</v>
      </c>
      <c r="F8" s="14">
        <f t="shared" si="0"/>
        <v>0</v>
      </c>
      <c r="G8" s="12" t="s">
        <v>21</v>
      </c>
      <c r="H8" s="13" t="s">
        <v>20</v>
      </c>
      <c r="I8" s="14">
        <v>29.82</v>
      </c>
      <c r="J8" s="10">
        <v>0</v>
      </c>
      <c r="K8" s="14">
        <f t="shared" si="1"/>
        <v>0</v>
      </c>
    </row>
    <row r="9" spans="1:11" ht="22.95" customHeight="1">
      <c r="A9" s="2"/>
      <c r="B9" s="12" t="s">
        <v>22</v>
      </c>
      <c r="C9" s="13" t="s">
        <v>20</v>
      </c>
      <c r="D9" s="14">
        <v>47.1</v>
      </c>
      <c r="E9" s="10">
        <v>0</v>
      </c>
      <c r="F9" s="14">
        <f t="shared" si="0"/>
        <v>0</v>
      </c>
      <c r="G9" s="12" t="s">
        <v>23</v>
      </c>
      <c r="H9" s="13" t="s">
        <v>20</v>
      </c>
      <c r="I9" s="14">
        <v>47.1</v>
      </c>
      <c r="J9" s="10">
        <v>0</v>
      </c>
      <c r="K9" s="14">
        <f t="shared" si="1"/>
        <v>0</v>
      </c>
    </row>
    <row r="10" spans="1:11" ht="30" customHeight="1">
      <c r="A10" s="2"/>
      <c r="B10" s="12" t="s">
        <v>24</v>
      </c>
      <c r="C10" s="13" t="s">
        <v>16</v>
      </c>
      <c r="D10" s="14">
        <v>1.98</v>
      </c>
      <c r="E10" s="10">
        <v>0</v>
      </c>
      <c r="F10" s="14">
        <f t="shared" si="0"/>
        <v>0</v>
      </c>
      <c r="G10" s="12" t="s">
        <v>25</v>
      </c>
      <c r="H10" s="13" t="s">
        <v>16</v>
      </c>
      <c r="I10" s="14">
        <v>1.98</v>
      </c>
      <c r="J10" s="10">
        <v>0</v>
      </c>
      <c r="K10" s="14">
        <f t="shared" si="1"/>
        <v>0</v>
      </c>
    </row>
    <row r="11" spans="1:11" ht="30" customHeight="1">
      <c r="A11" s="2"/>
      <c r="B11" s="12" t="s">
        <v>26</v>
      </c>
      <c r="C11" s="13" t="s">
        <v>14</v>
      </c>
      <c r="D11" s="14">
        <v>5.4</v>
      </c>
      <c r="E11" s="10">
        <v>0</v>
      </c>
      <c r="F11" s="14">
        <f t="shared" si="0"/>
        <v>0</v>
      </c>
      <c r="G11" s="12" t="s">
        <v>27</v>
      </c>
      <c r="H11" s="13" t="s">
        <v>14</v>
      </c>
      <c r="I11" s="14">
        <v>5.4</v>
      </c>
      <c r="J11" s="10">
        <v>0</v>
      </c>
      <c r="K11" s="14">
        <f t="shared" si="1"/>
        <v>0</v>
      </c>
    </row>
    <row r="12" spans="1:11" ht="25.95" customHeight="1">
      <c r="A12" s="18" t="s">
        <v>28</v>
      </c>
      <c r="B12" s="18"/>
      <c r="C12" s="18"/>
      <c r="D12" s="19"/>
      <c r="E12" s="19"/>
      <c r="F12" s="19"/>
      <c r="G12" s="18"/>
      <c r="H12" s="18"/>
      <c r="I12" s="19"/>
      <c r="J12" s="19"/>
      <c r="K12" s="19"/>
    </row>
    <row r="13" spans="1:11" ht="37.950000000000003" customHeight="1">
      <c r="A13" s="3"/>
      <c r="B13" s="4" t="s">
        <v>94</v>
      </c>
      <c r="C13" s="5" t="s">
        <v>29</v>
      </c>
      <c r="D13" s="6">
        <v>2.5906099999999999</v>
      </c>
      <c r="E13" s="10">
        <v>0</v>
      </c>
      <c r="F13" s="6">
        <f>IF(OR(D13="",E13=""),"",D13*E13)</f>
        <v>0</v>
      </c>
      <c r="G13" s="4" t="s">
        <v>30</v>
      </c>
      <c r="H13" s="5" t="s">
        <v>29</v>
      </c>
      <c r="I13" s="6">
        <v>2.5906099999999999</v>
      </c>
      <c r="J13" s="10">
        <v>0</v>
      </c>
      <c r="K13" s="6">
        <f>IF(OR(I13="",J13=""),"",I13*J13)</f>
        <v>0</v>
      </c>
    </row>
    <row r="14" spans="1:11" ht="30" customHeight="1">
      <c r="A14" s="3"/>
      <c r="B14" s="4" t="s">
        <v>31</v>
      </c>
      <c r="C14" s="5" t="s">
        <v>29</v>
      </c>
      <c r="D14" s="6">
        <v>2.5906099999999999</v>
      </c>
      <c r="E14" s="10">
        <v>0</v>
      </c>
      <c r="F14" s="6">
        <f>IF(OR(D14="",E14=""),"",D14*E14)</f>
        <v>0</v>
      </c>
      <c r="G14" s="4" t="s">
        <v>32</v>
      </c>
      <c r="H14" s="5" t="s">
        <v>11</v>
      </c>
      <c r="I14" s="6">
        <v>1</v>
      </c>
      <c r="J14" s="10">
        <v>0</v>
      </c>
      <c r="K14" s="6">
        <f>IF(OR(I14="",J14=""),"",I14*J14)</f>
        <v>0</v>
      </c>
    </row>
    <row r="15" spans="1:11" ht="30" customHeight="1">
      <c r="A15" s="3"/>
      <c r="B15" s="4" t="s">
        <v>33</v>
      </c>
      <c r="C15" s="5" t="s">
        <v>29</v>
      </c>
      <c r="D15" s="6">
        <v>2.5906099999999999</v>
      </c>
      <c r="E15" s="10">
        <v>0</v>
      </c>
      <c r="F15" s="6">
        <f>IF(OR(D15="",E15=""),"",D15*E15)</f>
        <v>0</v>
      </c>
      <c r="G15" s="4" t="s">
        <v>34</v>
      </c>
      <c r="H15" s="5" t="s">
        <v>11</v>
      </c>
      <c r="I15" s="6">
        <v>1</v>
      </c>
      <c r="J15" s="10">
        <v>0</v>
      </c>
      <c r="K15" s="6">
        <f>IF(OR(I15="",J15=""),"",I15*J15)</f>
        <v>0</v>
      </c>
    </row>
    <row r="16" spans="1:11" ht="25.95" customHeight="1">
      <c r="A16" s="18" t="s">
        <v>35</v>
      </c>
      <c r="B16" s="18"/>
      <c r="C16" s="18"/>
      <c r="D16" s="19"/>
      <c r="E16" s="19"/>
      <c r="F16" s="19"/>
      <c r="G16" s="18"/>
      <c r="H16" s="18"/>
      <c r="I16" s="19"/>
      <c r="J16" s="19"/>
      <c r="K16" s="19"/>
    </row>
    <row r="17" spans="1:11" ht="22.95" customHeight="1">
      <c r="A17" s="3"/>
      <c r="B17" s="4" t="s">
        <v>36</v>
      </c>
      <c r="C17" s="5" t="s">
        <v>37</v>
      </c>
      <c r="D17" s="6">
        <v>10</v>
      </c>
      <c r="E17" s="10">
        <v>0</v>
      </c>
      <c r="F17" s="6">
        <f t="shared" ref="F17:F26" si="2">IF(OR(D17="",E17=""),"",D17*E17)</f>
        <v>0</v>
      </c>
      <c r="G17" s="4" t="s">
        <v>38</v>
      </c>
      <c r="H17" s="5" t="s">
        <v>37</v>
      </c>
      <c r="I17" s="6">
        <v>10</v>
      </c>
      <c r="J17" s="10">
        <v>0</v>
      </c>
      <c r="K17" s="6">
        <f t="shared" ref="K17:K26" si="3">IF(OR(I17="",J17=""),"",I17*J17)</f>
        <v>0</v>
      </c>
    </row>
    <row r="18" spans="1:11" ht="22.95" customHeight="1">
      <c r="A18" s="2"/>
      <c r="B18" s="12" t="s">
        <v>39</v>
      </c>
      <c r="C18" s="13" t="s">
        <v>37</v>
      </c>
      <c r="D18" s="14">
        <v>2</v>
      </c>
      <c r="E18" s="10">
        <v>0</v>
      </c>
      <c r="F18" s="14">
        <f t="shared" si="2"/>
        <v>0</v>
      </c>
      <c r="G18" s="12" t="s">
        <v>40</v>
      </c>
      <c r="H18" s="13" t="s">
        <v>37</v>
      </c>
      <c r="I18" s="14">
        <v>2</v>
      </c>
      <c r="J18" s="10">
        <v>0</v>
      </c>
      <c r="K18" s="14">
        <f t="shared" si="3"/>
        <v>0</v>
      </c>
    </row>
    <row r="19" spans="1:11" ht="30" customHeight="1">
      <c r="A19" s="3"/>
      <c r="B19" s="4" t="s">
        <v>41</v>
      </c>
      <c r="C19" s="5" t="s">
        <v>14</v>
      </c>
      <c r="D19" s="6">
        <v>25.72</v>
      </c>
      <c r="E19" s="10">
        <v>0</v>
      </c>
      <c r="F19" s="6">
        <f t="shared" si="2"/>
        <v>0</v>
      </c>
      <c r="G19" s="4" t="s">
        <v>42</v>
      </c>
      <c r="H19" s="5" t="s">
        <v>14</v>
      </c>
      <c r="I19" s="6">
        <v>25.72</v>
      </c>
      <c r="J19" s="10">
        <v>0</v>
      </c>
      <c r="K19" s="6">
        <f t="shared" si="3"/>
        <v>0</v>
      </c>
    </row>
    <row r="20" spans="1:11" ht="30" customHeight="1">
      <c r="A20" s="3"/>
      <c r="B20" s="4" t="s">
        <v>43</v>
      </c>
      <c r="C20" s="5" t="s">
        <v>14</v>
      </c>
      <c r="D20" s="6">
        <v>102.5</v>
      </c>
      <c r="E20" s="10">
        <v>0</v>
      </c>
      <c r="F20" s="6">
        <f t="shared" si="2"/>
        <v>0</v>
      </c>
      <c r="G20" s="4" t="s">
        <v>44</v>
      </c>
      <c r="H20" s="5" t="s">
        <v>14</v>
      </c>
      <c r="I20" s="6">
        <v>102.5</v>
      </c>
      <c r="J20" s="10">
        <v>0</v>
      </c>
      <c r="K20" s="6">
        <f t="shared" si="3"/>
        <v>0</v>
      </c>
    </row>
    <row r="21" spans="1:11" ht="22.95" customHeight="1">
      <c r="A21" s="3"/>
      <c r="B21" s="4" t="s">
        <v>45</v>
      </c>
      <c r="C21" s="5" t="s">
        <v>46</v>
      </c>
      <c r="D21" s="6">
        <v>27.5</v>
      </c>
      <c r="E21" s="10">
        <v>0</v>
      </c>
      <c r="F21" s="6">
        <f t="shared" si="2"/>
        <v>0</v>
      </c>
      <c r="G21" s="4" t="s">
        <v>47</v>
      </c>
      <c r="H21" s="5" t="s">
        <v>46</v>
      </c>
      <c r="I21" s="6">
        <v>27.5</v>
      </c>
      <c r="J21" s="10">
        <v>0</v>
      </c>
      <c r="K21" s="6">
        <f t="shared" si="3"/>
        <v>0</v>
      </c>
    </row>
    <row r="22" spans="1:11" ht="22.95" customHeight="1">
      <c r="A22" s="3"/>
      <c r="B22" s="4" t="s">
        <v>48</v>
      </c>
      <c r="C22" s="5" t="s">
        <v>46</v>
      </c>
      <c r="D22" s="6">
        <v>16</v>
      </c>
      <c r="E22" s="10">
        <v>0</v>
      </c>
      <c r="F22" s="6">
        <f t="shared" si="2"/>
        <v>0</v>
      </c>
      <c r="G22" s="4" t="s">
        <v>49</v>
      </c>
      <c r="H22" s="5" t="s">
        <v>37</v>
      </c>
      <c r="I22" s="6">
        <v>8</v>
      </c>
      <c r="J22" s="10">
        <v>0</v>
      </c>
      <c r="K22" s="6">
        <f t="shared" si="3"/>
        <v>0</v>
      </c>
    </row>
    <row r="23" spans="1:11" ht="22.95" customHeight="1">
      <c r="A23" s="3"/>
      <c r="B23" s="4" t="s">
        <v>50</v>
      </c>
      <c r="C23" s="5" t="s">
        <v>11</v>
      </c>
      <c r="D23" s="6">
        <v>1</v>
      </c>
      <c r="E23" s="10">
        <v>0</v>
      </c>
      <c r="F23" s="6">
        <f t="shared" si="2"/>
        <v>0</v>
      </c>
      <c r="G23" s="4" t="s">
        <v>51</v>
      </c>
      <c r="H23" s="5" t="s">
        <v>37</v>
      </c>
      <c r="I23" s="6">
        <v>60</v>
      </c>
      <c r="J23" s="10">
        <v>0</v>
      </c>
      <c r="K23" s="6">
        <f t="shared" si="3"/>
        <v>0</v>
      </c>
    </row>
    <row r="24" spans="1:11" ht="22.95" customHeight="1">
      <c r="A24" s="3"/>
      <c r="B24" s="4" t="s">
        <v>52</v>
      </c>
      <c r="C24" s="5" t="s">
        <v>11</v>
      </c>
      <c r="D24" s="6">
        <v>1</v>
      </c>
      <c r="E24" s="10">
        <v>0</v>
      </c>
      <c r="F24" s="6">
        <f t="shared" si="2"/>
        <v>0</v>
      </c>
      <c r="G24" s="4" t="s">
        <v>53</v>
      </c>
      <c r="H24" s="5" t="s">
        <v>37</v>
      </c>
      <c r="I24" s="6">
        <v>60</v>
      </c>
      <c r="J24" s="10">
        <v>0</v>
      </c>
      <c r="K24" s="6">
        <f t="shared" si="3"/>
        <v>0</v>
      </c>
    </row>
    <row r="25" spans="1:11" ht="22.95" customHeight="1">
      <c r="A25" s="3"/>
      <c r="B25" s="4" t="s">
        <v>54</v>
      </c>
      <c r="C25" s="5" t="s">
        <v>11</v>
      </c>
      <c r="D25" s="6">
        <v>1</v>
      </c>
      <c r="E25" s="10">
        <v>0</v>
      </c>
      <c r="F25" s="6">
        <f t="shared" si="2"/>
        <v>0</v>
      </c>
      <c r="G25" s="4" t="s">
        <v>55</v>
      </c>
      <c r="H25" s="5" t="s">
        <v>37</v>
      </c>
      <c r="I25" s="6">
        <v>365</v>
      </c>
      <c r="J25" s="10">
        <v>0</v>
      </c>
      <c r="K25" s="6">
        <f t="shared" si="3"/>
        <v>0</v>
      </c>
    </row>
    <row r="26" spans="1:11" ht="22.95" customHeight="1">
      <c r="A26" s="3"/>
      <c r="B26" s="4" t="s">
        <v>56</v>
      </c>
      <c r="C26" s="5" t="s">
        <v>11</v>
      </c>
      <c r="D26" s="6">
        <v>1</v>
      </c>
      <c r="E26" s="10">
        <v>0</v>
      </c>
      <c r="F26" s="6">
        <f t="shared" si="2"/>
        <v>0</v>
      </c>
      <c r="G26" s="4" t="s">
        <v>55</v>
      </c>
      <c r="H26" s="5" t="s">
        <v>37</v>
      </c>
      <c r="I26" s="6">
        <v>570</v>
      </c>
      <c r="J26" s="10">
        <v>0</v>
      </c>
      <c r="K26" s="6">
        <f t="shared" si="3"/>
        <v>0</v>
      </c>
    </row>
    <row r="27" spans="1:11" ht="25.95" customHeight="1">
      <c r="A27" s="18" t="s">
        <v>57</v>
      </c>
      <c r="B27" s="18"/>
      <c r="C27" s="18"/>
      <c r="D27" s="19"/>
      <c r="E27" s="19"/>
      <c r="F27" s="19"/>
      <c r="G27" s="18"/>
      <c r="H27" s="18"/>
      <c r="I27" s="19"/>
      <c r="J27" s="19"/>
      <c r="K27" s="19"/>
    </row>
    <row r="28" spans="1:11" ht="22.95" customHeight="1">
      <c r="A28" s="3"/>
      <c r="B28" s="4" t="s">
        <v>58</v>
      </c>
      <c r="C28" s="5" t="s">
        <v>46</v>
      </c>
      <c r="D28" s="6">
        <v>15.6</v>
      </c>
      <c r="E28" s="10">
        <v>0</v>
      </c>
      <c r="F28" s="6">
        <f t="shared" ref="F28:F35" si="4">IF(OR(D28="",E28=""),"",D28*E28)</f>
        <v>0</v>
      </c>
      <c r="G28" s="4" t="s">
        <v>59</v>
      </c>
      <c r="H28" s="5" t="s">
        <v>46</v>
      </c>
      <c r="I28" s="6">
        <v>15.6</v>
      </c>
      <c r="J28" s="10">
        <v>0</v>
      </c>
      <c r="K28" s="6">
        <f t="shared" ref="K28:K35" si="5">IF(OR(I28="",J28=""),"",I28*J28)</f>
        <v>0</v>
      </c>
    </row>
    <row r="29" spans="1:11" ht="22.95" customHeight="1">
      <c r="A29" s="3"/>
      <c r="B29" s="4" t="s">
        <v>60</v>
      </c>
      <c r="C29" s="5" t="s">
        <v>46</v>
      </c>
      <c r="D29" s="6">
        <v>2.2999999999999998</v>
      </c>
      <c r="E29" s="10">
        <v>0</v>
      </c>
      <c r="F29" s="6">
        <f t="shared" si="4"/>
        <v>0</v>
      </c>
      <c r="G29" s="4" t="s">
        <v>61</v>
      </c>
      <c r="H29" s="5" t="s">
        <v>46</v>
      </c>
      <c r="I29" s="6">
        <v>2.2999999999999998</v>
      </c>
      <c r="J29" s="10">
        <v>0</v>
      </c>
      <c r="K29" s="6">
        <f t="shared" si="5"/>
        <v>0</v>
      </c>
    </row>
    <row r="30" spans="1:11" ht="22.95" customHeight="1">
      <c r="A30" s="3"/>
      <c r="B30" s="4" t="s">
        <v>62</v>
      </c>
      <c r="C30" s="5" t="s">
        <v>37</v>
      </c>
      <c r="D30" s="6">
        <v>1</v>
      </c>
      <c r="E30" s="10">
        <v>0</v>
      </c>
      <c r="F30" s="6">
        <f t="shared" si="4"/>
        <v>0</v>
      </c>
      <c r="G30" s="4" t="s">
        <v>63</v>
      </c>
      <c r="H30" s="5" t="s">
        <v>37</v>
      </c>
      <c r="I30" s="6">
        <v>1</v>
      </c>
      <c r="J30" s="10">
        <v>0</v>
      </c>
      <c r="K30" s="6">
        <f t="shared" si="5"/>
        <v>0</v>
      </c>
    </row>
    <row r="31" spans="1:11" ht="22.95" customHeight="1">
      <c r="A31" s="3"/>
      <c r="B31" s="4" t="s">
        <v>64</v>
      </c>
      <c r="C31" s="5" t="s">
        <v>37</v>
      </c>
      <c r="D31" s="6">
        <v>2</v>
      </c>
      <c r="E31" s="10">
        <v>0</v>
      </c>
      <c r="F31" s="6">
        <f t="shared" si="4"/>
        <v>0</v>
      </c>
      <c r="G31" s="4" t="s">
        <v>65</v>
      </c>
      <c r="H31" s="5" t="s">
        <v>37</v>
      </c>
      <c r="I31" s="6">
        <v>2</v>
      </c>
      <c r="J31" s="10">
        <v>0</v>
      </c>
      <c r="K31" s="6">
        <f t="shared" si="5"/>
        <v>0</v>
      </c>
    </row>
    <row r="32" spans="1:11" ht="22.95" customHeight="1">
      <c r="A32" s="3"/>
      <c r="B32" s="4" t="s">
        <v>66</v>
      </c>
      <c r="C32" s="5" t="s">
        <v>37</v>
      </c>
      <c r="D32" s="6">
        <v>6</v>
      </c>
      <c r="E32" s="10">
        <v>0</v>
      </c>
      <c r="F32" s="6">
        <f t="shared" si="4"/>
        <v>0</v>
      </c>
      <c r="G32" s="4" t="s">
        <v>67</v>
      </c>
      <c r="H32" s="5" t="s">
        <v>37</v>
      </c>
      <c r="I32" s="6">
        <v>6</v>
      </c>
      <c r="J32" s="10">
        <v>0</v>
      </c>
      <c r="K32" s="6">
        <f t="shared" si="5"/>
        <v>0</v>
      </c>
    </row>
    <row r="33" spans="1:11" ht="22.95" customHeight="1">
      <c r="A33" s="3"/>
      <c r="B33" s="4" t="s">
        <v>68</v>
      </c>
      <c r="C33" s="5" t="s">
        <v>37</v>
      </c>
      <c r="D33" s="6">
        <v>32</v>
      </c>
      <c r="E33" s="10">
        <v>0</v>
      </c>
      <c r="F33" s="6">
        <f t="shared" si="4"/>
        <v>0</v>
      </c>
      <c r="G33" s="4" t="s">
        <v>69</v>
      </c>
      <c r="H33" s="5" t="s">
        <v>37</v>
      </c>
      <c r="I33" s="6">
        <v>32</v>
      </c>
      <c r="J33" s="10">
        <v>0</v>
      </c>
      <c r="K33" s="6">
        <f t="shared" si="5"/>
        <v>0</v>
      </c>
    </row>
    <row r="34" spans="1:11" ht="22.95" customHeight="1">
      <c r="A34" s="3"/>
      <c r="B34" s="4" t="s">
        <v>70</v>
      </c>
      <c r="C34" s="5" t="s">
        <v>11</v>
      </c>
      <c r="D34" s="6">
        <v>1</v>
      </c>
      <c r="E34" s="10">
        <v>0</v>
      </c>
      <c r="F34" s="6">
        <f t="shared" si="4"/>
        <v>0</v>
      </c>
      <c r="G34" s="4" t="s">
        <v>71</v>
      </c>
      <c r="H34" s="5" t="s">
        <v>11</v>
      </c>
      <c r="I34" s="6">
        <v>1</v>
      </c>
      <c r="J34" s="10">
        <v>0</v>
      </c>
      <c r="K34" s="6">
        <f t="shared" si="5"/>
        <v>0</v>
      </c>
    </row>
    <row r="35" spans="1:11" ht="22.95" customHeight="1">
      <c r="A35" s="3"/>
      <c r="B35" s="4" t="s">
        <v>72</v>
      </c>
      <c r="C35" s="5" t="s">
        <v>37</v>
      </c>
      <c r="D35" s="6">
        <v>3</v>
      </c>
      <c r="E35" s="10">
        <v>0</v>
      </c>
      <c r="F35" s="6">
        <f t="shared" si="4"/>
        <v>0</v>
      </c>
      <c r="G35" s="4" t="s">
        <v>73</v>
      </c>
      <c r="H35" s="5" t="s">
        <v>37</v>
      </c>
      <c r="I35" s="6">
        <v>3</v>
      </c>
      <c r="J35" s="10">
        <v>0</v>
      </c>
      <c r="K35" s="6">
        <f t="shared" si="5"/>
        <v>0</v>
      </c>
    </row>
    <row r="36" spans="1:11" ht="25.95" customHeight="1">
      <c r="A36" s="18" t="s">
        <v>74</v>
      </c>
      <c r="B36" s="18"/>
      <c r="C36" s="18"/>
      <c r="D36" s="19"/>
      <c r="E36" s="19"/>
      <c r="F36" s="19"/>
      <c r="G36" s="18"/>
      <c r="H36" s="18"/>
      <c r="I36" s="19"/>
      <c r="J36" s="19"/>
      <c r="K36" s="19"/>
    </row>
    <row r="37" spans="1:11" ht="30" customHeight="1">
      <c r="A37" s="2"/>
      <c r="B37" s="12" t="s">
        <v>13</v>
      </c>
      <c r="C37" s="13" t="s">
        <v>14</v>
      </c>
      <c r="D37" s="14">
        <v>2.88</v>
      </c>
      <c r="E37" s="10">
        <v>0</v>
      </c>
      <c r="F37" s="14">
        <f t="shared" ref="F37:F43" si="6">IF(OR(D37="",E37=""),"",D37*E37)</f>
        <v>0</v>
      </c>
      <c r="G37" s="12" t="s">
        <v>15</v>
      </c>
      <c r="H37" s="13" t="s">
        <v>14</v>
      </c>
      <c r="I37" s="14">
        <v>2.88</v>
      </c>
      <c r="J37" s="10">
        <v>0</v>
      </c>
      <c r="K37" s="14">
        <f t="shared" ref="K37:K43" si="7">IF(OR(I37="",J37=""),"",I37*J37)</f>
        <v>0</v>
      </c>
    </row>
    <row r="38" spans="1:11" ht="36">
      <c r="A38" s="2"/>
      <c r="B38" s="12" t="s">
        <v>95</v>
      </c>
      <c r="C38" s="13" t="s">
        <v>16</v>
      </c>
      <c r="D38" s="14">
        <v>3.456</v>
      </c>
      <c r="E38" s="10">
        <v>0</v>
      </c>
      <c r="F38" s="14">
        <f t="shared" si="6"/>
        <v>0</v>
      </c>
      <c r="G38" s="12"/>
      <c r="H38" s="13"/>
      <c r="I38" s="14"/>
      <c r="J38" s="10">
        <v>0</v>
      </c>
      <c r="K38" s="14" t="str">
        <f t="shared" si="7"/>
        <v/>
      </c>
    </row>
    <row r="39" spans="1:11" ht="22.95" customHeight="1">
      <c r="A39" s="2"/>
      <c r="B39" s="12" t="s">
        <v>17</v>
      </c>
      <c r="C39" s="13" t="s">
        <v>16</v>
      </c>
      <c r="D39" s="14">
        <v>2.4</v>
      </c>
      <c r="E39" s="10">
        <v>0</v>
      </c>
      <c r="F39" s="14">
        <f t="shared" si="6"/>
        <v>0</v>
      </c>
      <c r="G39" s="12" t="s">
        <v>18</v>
      </c>
      <c r="H39" s="13" t="s">
        <v>16</v>
      </c>
      <c r="I39" s="14">
        <v>2.4</v>
      </c>
      <c r="J39" s="10">
        <v>0</v>
      </c>
      <c r="K39" s="14">
        <f t="shared" si="7"/>
        <v>0</v>
      </c>
    </row>
    <row r="40" spans="1:11" ht="30" customHeight="1">
      <c r="A40" s="2"/>
      <c r="B40" s="12" t="s">
        <v>19</v>
      </c>
      <c r="C40" s="13" t="s">
        <v>20</v>
      </c>
      <c r="D40" s="14">
        <v>15.904</v>
      </c>
      <c r="E40" s="10">
        <v>0</v>
      </c>
      <c r="F40" s="14">
        <f t="shared" si="6"/>
        <v>0</v>
      </c>
      <c r="G40" s="12" t="s">
        <v>21</v>
      </c>
      <c r="H40" s="13" t="s">
        <v>20</v>
      </c>
      <c r="I40" s="14">
        <v>15.904</v>
      </c>
      <c r="J40" s="10">
        <v>0</v>
      </c>
      <c r="K40" s="14">
        <f t="shared" si="7"/>
        <v>0</v>
      </c>
    </row>
    <row r="41" spans="1:11" ht="22.95" customHeight="1">
      <c r="A41" s="2"/>
      <c r="B41" s="12" t="s">
        <v>22</v>
      </c>
      <c r="C41" s="13" t="s">
        <v>20</v>
      </c>
      <c r="D41" s="14">
        <v>25.12</v>
      </c>
      <c r="E41" s="10">
        <v>0</v>
      </c>
      <c r="F41" s="14">
        <f t="shared" si="6"/>
        <v>0</v>
      </c>
      <c r="G41" s="12" t="s">
        <v>23</v>
      </c>
      <c r="H41" s="13" t="s">
        <v>20</v>
      </c>
      <c r="I41" s="14">
        <v>25.12</v>
      </c>
      <c r="J41" s="10">
        <v>0</v>
      </c>
      <c r="K41" s="14">
        <f t="shared" si="7"/>
        <v>0</v>
      </c>
    </row>
    <row r="42" spans="1:11" ht="22.95" customHeight="1">
      <c r="A42" s="2"/>
      <c r="B42" s="12" t="s">
        <v>75</v>
      </c>
      <c r="C42" s="13" t="s">
        <v>16</v>
      </c>
      <c r="D42" s="14">
        <v>1.056</v>
      </c>
      <c r="E42" s="10">
        <v>0</v>
      </c>
      <c r="F42" s="14">
        <f t="shared" si="6"/>
        <v>0</v>
      </c>
      <c r="G42" s="12" t="s">
        <v>25</v>
      </c>
      <c r="H42" s="13" t="s">
        <v>16</v>
      </c>
      <c r="I42" s="14">
        <v>1.056</v>
      </c>
      <c r="J42" s="10">
        <v>0</v>
      </c>
      <c r="K42" s="14">
        <f t="shared" si="7"/>
        <v>0</v>
      </c>
    </row>
    <row r="43" spans="1:11" ht="30" customHeight="1">
      <c r="A43" s="2"/>
      <c r="B43" s="12" t="s">
        <v>26</v>
      </c>
      <c r="C43" s="13" t="s">
        <v>14</v>
      </c>
      <c r="D43" s="14">
        <v>2.88</v>
      </c>
      <c r="E43" s="10">
        <v>0</v>
      </c>
      <c r="F43" s="14">
        <f t="shared" si="6"/>
        <v>0</v>
      </c>
      <c r="G43" s="12" t="s">
        <v>27</v>
      </c>
      <c r="H43" s="13" t="s">
        <v>14</v>
      </c>
      <c r="I43" s="14">
        <v>2.88</v>
      </c>
      <c r="J43" s="10">
        <v>0</v>
      </c>
      <c r="K43" s="14">
        <f t="shared" si="7"/>
        <v>0</v>
      </c>
    </row>
    <row r="44" spans="1:11" ht="25.95" customHeight="1">
      <c r="A44" s="18" t="s">
        <v>76</v>
      </c>
      <c r="B44" s="18"/>
      <c r="C44" s="18"/>
      <c r="D44" s="19"/>
      <c r="E44" s="19"/>
      <c r="F44" s="19"/>
      <c r="G44" s="18"/>
      <c r="H44" s="18"/>
      <c r="I44" s="19"/>
      <c r="J44" s="19"/>
      <c r="K44" s="19"/>
    </row>
    <row r="45" spans="1:11" ht="30" customHeight="1">
      <c r="A45" s="3"/>
      <c r="B45" s="4" t="s">
        <v>96</v>
      </c>
      <c r="C45" s="5" t="s">
        <v>29</v>
      </c>
      <c r="D45" s="6">
        <v>0.89842</v>
      </c>
      <c r="E45" s="10">
        <v>0</v>
      </c>
      <c r="F45" s="6">
        <f t="shared" ref="F45:F48" si="8">IF(OR(D45="",E45=""),"",D45*E45)</f>
        <v>0</v>
      </c>
      <c r="G45" s="4" t="s">
        <v>30</v>
      </c>
      <c r="H45" s="5" t="s">
        <v>29</v>
      </c>
      <c r="I45" s="6">
        <v>0.89842</v>
      </c>
      <c r="J45" s="10">
        <v>0</v>
      </c>
      <c r="K45" s="6">
        <f t="shared" ref="K45:K48" si="9">IF(OR(I45="",J45=""),"",I45*J45)</f>
        <v>0</v>
      </c>
    </row>
    <row r="46" spans="1:11" ht="30" customHeight="1">
      <c r="A46" s="3"/>
      <c r="B46" s="4" t="s">
        <v>31</v>
      </c>
      <c r="C46" s="5" t="s">
        <v>29</v>
      </c>
      <c r="D46" s="6">
        <v>0.89842</v>
      </c>
      <c r="E46" s="10">
        <v>0</v>
      </c>
      <c r="F46" s="6">
        <f t="shared" si="8"/>
        <v>0</v>
      </c>
      <c r="G46" s="4" t="s">
        <v>32</v>
      </c>
      <c r="H46" s="5" t="s">
        <v>11</v>
      </c>
      <c r="I46" s="6">
        <v>1</v>
      </c>
      <c r="J46" s="10">
        <v>0</v>
      </c>
      <c r="K46" s="6">
        <f t="shared" si="9"/>
        <v>0</v>
      </c>
    </row>
    <row r="47" spans="1:11" ht="22.95" customHeight="1">
      <c r="A47" s="3"/>
      <c r="B47" s="4" t="s">
        <v>77</v>
      </c>
      <c r="C47" s="5" t="s">
        <v>11</v>
      </c>
      <c r="D47" s="6">
        <v>1</v>
      </c>
      <c r="E47" s="10">
        <v>0</v>
      </c>
      <c r="F47" s="6">
        <f t="shared" si="8"/>
        <v>0</v>
      </c>
      <c r="G47" s="4" t="s">
        <v>78</v>
      </c>
      <c r="H47" s="5" t="s">
        <v>11</v>
      </c>
      <c r="I47" s="6">
        <v>1</v>
      </c>
      <c r="J47" s="10">
        <v>0</v>
      </c>
      <c r="K47" s="6">
        <f t="shared" si="9"/>
        <v>0</v>
      </c>
    </row>
    <row r="48" spans="1:11" ht="30" customHeight="1">
      <c r="A48" s="3"/>
      <c r="B48" s="4" t="s">
        <v>33</v>
      </c>
      <c r="C48" s="5" t="s">
        <v>29</v>
      </c>
      <c r="D48" s="6">
        <v>0.89842</v>
      </c>
      <c r="E48" s="10">
        <v>0</v>
      </c>
      <c r="F48" s="6">
        <f t="shared" si="8"/>
        <v>0</v>
      </c>
      <c r="G48" s="4" t="s">
        <v>34</v>
      </c>
      <c r="H48" s="5" t="s">
        <v>11</v>
      </c>
      <c r="I48" s="6">
        <v>1</v>
      </c>
      <c r="J48" s="10">
        <v>0</v>
      </c>
      <c r="K48" s="6">
        <f t="shared" si="9"/>
        <v>0</v>
      </c>
    </row>
    <row r="49" spans="1:11" ht="25.95" customHeight="1">
      <c r="A49" s="18" t="s">
        <v>79</v>
      </c>
      <c r="B49" s="18"/>
      <c r="C49" s="18"/>
      <c r="D49" s="19"/>
      <c r="E49" s="19"/>
      <c r="F49" s="19"/>
      <c r="G49" s="18"/>
      <c r="H49" s="18"/>
      <c r="I49" s="19"/>
      <c r="J49" s="19"/>
      <c r="K49" s="19"/>
    </row>
    <row r="50" spans="1:11" ht="22.95" customHeight="1">
      <c r="A50" s="3"/>
      <c r="B50" s="4" t="s">
        <v>36</v>
      </c>
      <c r="C50" s="5" t="s">
        <v>37</v>
      </c>
      <c r="D50" s="6">
        <v>5</v>
      </c>
      <c r="E50" s="10">
        <v>0</v>
      </c>
      <c r="F50" s="6">
        <f t="shared" ref="F50:F59" si="10">IF(OR(D50="",E50=""),"",D50*E50)</f>
        <v>0</v>
      </c>
      <c r="G50" s="4" t="s">
        <v>38</v>
      </c>
      <c r="H50" s="5" t="s">
        <v>37</v>
      </c>
      <c r="I50" s="6">
        <v>5</v>
      </c>
      <c r="J50" s="10">
        <v>0</v>
      </c>
      <c r="K50" s="6">
        <f t="shared" ref="K50:K59" si="11">IF(OR(I50="",J50=""),"",I50*J50)</f>
        <v>0</v>
      </c>
    </row>
    <row r="51" spans="1:11" ht="22.95" customHeight="1">
      <c r="A51" s="2"/>
      <c r="B51" s="12" t="s">
        <v>39</v>
      </c>
      <c r="C51" s="13" t="s">
        <v>37</v>
      </c>
      <c r="D51" s="14">
        <v>2</v>
      </c>
      <c r="E51" s="10">
        <v>0</v>
      </c>
      <c r="F51" s="14">
        <f t="shared" si="10"/>
        <v>0</v>
      </c>
      <c r="G51" s="12" t="s">
        <v>40</v>
      </c>
      <c r="H51" s="13" t="s">
        <v>37</v>
      </c>
      <c r="I51" s="14">
        <v>2</v>
      </c>
      <c r="J51" s="10">
        <v>0</v>
      </c>
      <c r="K51" s="14">
        <f t="shared" si="11"/>
        <v>0</v>
      </c>
    </row>
    <row r="52" spans="1:11" ht="22.95" customHeight="1">
      <c r="A52" s="3"/>
      <c r="B52" s="4" t="s">
        <v>80</v>
      </c>
      <c r="C52" s="5" t="s">
        <v>37</v>
      </c>
      <c r="D52" s="6">
        <v>2</v>
      </c>
      <c r="E52" s="10">
        <v>0</v>
      </c>
      <c r="F52" s="6">
        <f t="shared" si="10"/>
        <v>0</v>
      </c>
      <c r="G52" s="4" t="s">
        <v>81</v>
      </c>
      <c r="H52" s="5" t="s">
        <v>37</v>
      </c>
      <c r="I52" s="6">
        <v>2</v>
      </c>
      <c r="J52" s="10">
        <v>0</v>
      </c>
      <c r="K52" s="6">
        <f t="shared" si="11"/>
        <v>0</v>
      </c>
    </row>
    <row r="53" spans="1:11" ht="30" customHeight="1">
      <c r="A53" s="3"/>
      <c r="B53" s="4" t="s">
        <v>41</v>
      </c>
      <c r="C53" s="5" t="s">
        <v>14</v>
      </c>
      <c r="D53" s="6">
        <v>20.07</v>
      </c>
      <c r="E53" s="10">
        <v>0</v>
      </c>
      <c r="F53" s="6">
        <f t="shared" si="10"/>
        <v>0</v>
      </c>
      <c r="G53" s="4" t="s">
        <v>42</v>
      </c>
      <c r="H53" s="5" t="s">
        <v>14</v>
      </c>
      <c r="I53" s="6">
        <v>20.07</v>
      </c>
      <c r="J53" s="10">
        <v>0</v>
      </c>
      <c r="K53" s="6">
        <f t="shared" si="11"/>
        <v>0</v>
      </c>
    </row>
    <row r="54" spans="1:11" ht="30" customHeight="1">
      <c r="A54" s="3"/>
      <c r="B54" s="4" t="s">
        <v>43</v>
      </c>
      <c r="C54" s="5" t="s">
        <v>14</v>
      </c>
      <c r="D54" s="6">
        <v>19.8</v>
      </c>
      <c r="E54" s="10">
        <v>0</v>
      </c>
      <c r="F54" s="6">
        <f t="shared" si="10"/>
        <v>0</v>
      </c>
      <c r="G54" s="4" t="s">
        <v>44</v>
      </c>
      <c r="H54" s="5" t="s">
        <v>14</v>
      </c>
      <c r="I54" s="6">
        <v>19.8</v>
      </c>
      <c r="J54" s="10">
        <v>0</v>
      </c>
      <c r="K54" s="6">
        <f t="shared" si="11"/>
        <v>0</v>
      </c>
    </row>
    <row r="55" spans="1:11" ht="22.95" customHeight="1">
      <c r="A55" s="2"/>
      <c r="B55" s="12" t="s">
        <v>45</v>
      </c>
      <c r="C55" s="13" t="s">
        <v>46</v>
      </c>
      <c r="D55" s="14">
        <v>15</v>
      </c>
      <c r="E55" s="10">
        <v>0</v>
      </c>
      <c r="F55" s="14">
        <f t="shared" si="10"/>
        <v>0</v>
      </c>
      <c r="G55" s="12" t="s">
        <v>82</v>
      </c>
      <c r="H55" s="13" t="s">
        <v>46</v>
      </c>
      <c r="I55" s="14">
        <v>15</v>
      </c>
      <c r="J55" s="10">
        <v>0</v>
      </c>
      <c r="K55" s="14">
        <f t="shared" si="11"/>
        <v>0</v>
      </c>
    </row>
    <row r="56" spans="1:11" ht="22.95" customHeight="1">
      <c r="A56" s="3"/>
      <c r="B56" s="4" t="s">
        <v>48</v>
      </c>
      <c r="C56" s="5" t="s">
        <v>46</v>
      </c>
      <c r="D56" s="6">
        <v>4</v>
      </c>
      <c r="E56" s="10">
        <v>0</v>
      </c>
      <c r="F56" s="6">
        <f t="shared" si="10"/>
        <v>0</v>
      </c>
      <c r="G56" s="4" t="s">
        <v>49</v>
      </c>
      <c r="H56" s="5" t="s">
        <v>37</v>
      </c>
      <c r="I56" s="6">
        <v>2</v>
      </c>
      <c r="J56" s="10">
        <v>0</v>
      </c>
      <c r="K56" s="6">
        <f t="shared" si="11"/>
        <v>0</v>
      </c>
    </row>
    <row r="57" spans="1:11" ht="22.95" customHeight="1">
      <c r="A57" s="3"/>
      <c r="B57" s="4" t="s">
        <v>50</v>
      </c>
      <c r="C57" s="5" t="s">
        <v>11</v>
      </c>
      <c r="D57" s="6">
        <v>1</v>
      </c>
      <c r="E57" s="10">
        <v>0</v>
      </c>
      <c r="F57" s="6">
        <f t="shared" si="10"/>
        <v>0</v>
      </c>
      <c r="G57" s="4" t="s">
        <v>83</v>
      </c>
      <c r="H57" s="5" t="s">
        <v>11</v>
      </c>
      <c r="I57" s="6">
        <v>1</v>
      </c>
      <c r="J57" s="10">
        <v>0</v>
      </c>
      <c r="K57" s="6">
        <f t="shared" si="11"/>
        <v>0</v>
      </c>
    </row>
    <row r="58" spans="1:11" ht="22.95" customHeight="1">
      <c r="A58" s="3"/>
      <c r="B58" s="4" t="s">
        <v>54</v>
      </c>
      <c r="C58" s="5" t="s">
        <v>11</v>
      </c>
      <c r="D58" s="6">
        <v>1</v>
      </c>
      <c r="E58" s="10">
        <v>0</v>
      </c>
      <c r="F58" s="6">
        <f t="shared" si="10"/>
        <v>0</v>
      </c>
      <c r="G58" s="4" t="s">
        <v>55</v>
      </c>
      <c r="H58" s="5" t="s">
        <v>37</v>
      </c>
      <c r="I58" s="6">
        <v>80</v>
      </c>
      <c r="J58" s="10">
        <v>0</v>
      </c>
      <c r="K58" s="6">
        <f t="shared" si="11"/>
        <v>0</v>
      </c>
    </row>
    <row r="59" spans="1:11" ht="22.95" customHeight="1">
      <c r="A59" s="3"/>
      <c r="B59" s="4" t="s">
        <v>56</v>
      </c>
      <c r="C59" s="5" t="s">
        <v>11</v>
      </c>
      <c r="D59" s="6">
        <v>1</v>
      </c>
      <c r="E59" s="10">
        <v>0</v>
      </c>
      <c r="F59" s="6">
        <f t="shared" si="10"/>
        <v>0</v>
      </c>
      <c r="G59" s="4" t="s">
        <v>55</v>
      </c>
      <c r="H59" s="5" t="s">
        <v>37</v>
      </c>
      <c r="I59" s="6">
        <v>360</v>
      </c>
      <c r="J59" s="10">
        <v>0</v>
      </c>
      <c r="K59" s="6">
        <f t="shared" si="11"/>
        <v>0</v>
      </c>
    </row>
    <row r="60" spans="1:11" ht="25.95" customHeight="1">
      <c r="A60" s="18" t="s">
        <v>84</v>
      </c>
      <c r="B60" s="18"/>
      <c r="C60" s="18"/>
      <c r="D60" s="19"/>
      <c r="E60" s="19"/>
      <c r="F60" s="19"/>
      <c r="G60" s="18"/>
      <c r="H60" s="18"/>
      <c r="I60" s="19"/>
      <c r="J60" s="19"/>
      <c r="K60" s="19"/>
    </row>
    <row r="61" spans="1:11" ht="22.95" customHeight="1">
      <c r="A61" s="3"/>
      <c r="B61" s="4" t="s">
        <v>58</v>
      </c>
      <c r="C61" s="5" t="s">
        <v>46</v>
      </c>
      <c r="D61" s="6">
        <v>3</v>
      </c>
      <c r="E61" s="10">
        <v>0</v>
      </c>
      <c r="F61" s="6">
        <f t="shared" ref="F61:F67" si="12">IF(OR(D61="",E61=""),"",D61*E61)</f>
        <v>0</v>
      </c>
      <c r="G61" s="4" t="s">
        <v>59</v>
      </c>
      <c r="H61" s="5" t="s">
        <v>46</v>
      </c>
      <c r="I61" s="6">
        <v>3</v>
      </c>
      <c r="J61" s="10">
        <v>0</v>
      </c>
      <c r="K61" s="6">
        <f t="shared" ref="K61:K67" si="13">IF(OR(I61="",J61=""),"",I61*J61)</f>
        <v>0</v>
      </c>
    </row>
    <row r="62" spans="1:11" ht="22.95" customHeight="1">
      <c r="A62" s="3"/>
      <c r="B62" s="4" t="s">
        <v>60</v>
      </c>
      <c r="C62" s="5" t="s">
        <v>46</v>
      </c>
      <c r="D62" s="6">
        <v>2.2999999999999998</v>
      </c>
      <c r="E62" s="10">
        <v>0</v>
      </c>
      <c r="F62" s="6">
        <f t="shared" si="12"/>
        <v>0</v>
      </c>
      <c r="G62" s="4" t="s">
        <v>61</v>
      </c>
      <c r="H62" s="5" t="s">
        <v>46</v>
      </c>
      <c r="I62" s="6">
        <v>2.2999999999999998</v>
      </c>
      <c r="J62" s="10">
        <v>0</v>
      </c>
      <c r="K62" s="6">
        <f t="shared" si="13"/>
        <v>0</v>
      </c>
    </row>
    <row r="63" spans="1:11" ht="22.95" customHeight="1">
      <c r="A63" s="3"/>
      <c r="B63" s="4" t="s">
        <v>62</v>
      </c>
      <c r="C63" s="5" t="s">
        <v>37</v>
      </c>
      <c r="D63" s="6">
        <v>1</v>
      </c>
      <c r="E63" s="10">
        <v>0</v>
      </c>
      <c r="F63" s="6">
        <f t="shared" si="12"/>
        <v>0</v>
      </c>
      <c r="G63" s="4" t="s">
        <v>63</v>
      </c>
      <c r="H63" s="5" t="s">
        <v>37</v>
      </c>
      <c r="I63" s="6">
        <v>1</v>
      </c>
      <c r="J63" s="10">
        <v>0</v>
      </c>
      <c r="K63" s="6">
        <f t="shared" si="13"/>
        <v>0</v>
      </c>
    </row>
    <row r="64" spans="1:11" ht="22.95" customHeight="1">
      <c r="A64" s="3"/>
      <c r="B64" s="4" t="s">
        <v>64</v>
      </c>
      <c r="C64" s="5" t="s">
        <v>37</v>
      </c>
      <c r="D64" s="6">
        <v>2</v>
      </c>
      <c r="E64" s="10">
        <v>0</v>
      </c>
      <c r="F64" s="6">
        <f t="shared" si="12"/>
        <v>0</v>
      </c>
      <c r="G64" s="4" t="s">
        <v>65</v>
      </c>
      <c r="H64" s="5" t="s">
        <v>37</v>
      </c>
      <c r="I64" s="6">
        <v>2</v>
      </c>
      <c r="J64" s="10">
        <v>0</v>
      </c>
      <c r="K64" s="6">
        <f t="shared" si="13"/>
        <v>0</v>
      </c>
    </row>
    <row r="65" spans="1:11" ht="22.95" customHeight="1">
      <c r="A65" s="3"/>
      <c r="B65" s="4" t="s">
        <v>68</v>
      </c>
      <c r="C65" s="5" t="s">
        <v>37</v>
      </c>
      <c r="D65" s="6">
        <v>7</v>
      </c>
      <c r="E65" s="10">
        <v>0</v>
      </c>
      <c r="F65" s="6">
        <f t="shared" si="12"/>
        <v>0</v>
      </c>
      <c r="G65" s="4" t="s">
        <v>69</v>
      </c>
      <c r="H65" s="5" t="s">
        <v>37</v>
      </c>
      <c r="I65" s="6">
        <v>7</v>
      </c>
      <c r="J65" s="10">
        <v>0</v>
      </c>
      <c r="K65" s="6">
        <f t="shared" si="13"/>
        <v>0</v>
      </c>
    </row>
    <row r="66" spans="1:11" ht="22.95" customHeight="1">
      <c r="A66" s="3"/>
      <c r="B66" s="4" t="s">
        <v>70</v>
      </c>
      <c r="C66" s="5" t="s">
        <v>11</v>
      </c>
      <c r="D66" s="6">
        <v>1</v>
      </c>
      <c r="E66" s="10">
        <v>0</v>
      </c>
      <c r="F66" s="6">
        <f t="shared" si="12"/>
        <v>0</v>
      </c>
      <c r="G66" s="4" t="s">
        <v>71</v>
      </c>
      <c r="H66" s="5" t="s">
        <v>11</v>
      </c>
      <c r="I66" s="6">
        <v>1</v>
      </c>
      <c r="J66" s="10">
        <v>0</v>
      </c>
      <c r="K66" s="6">
        <f t="shared" si="13"/>
        <v>0</v>
      </c>
    </row>
    <row r="67" spans="1:11" ht="22.95" customHeight="1">
      <c r="A67" s="3"/>
      <c r="B67" s="4" t="s">
        <v>72</v>
      </c>
      <c r="C67" s="5" t="s">
        <v>37</v>
      </c>
      <c r="D67" s="6">
        <v>3</v>
      </c>
      <c r="E67" s="10">
        <v>0</v>
      </c>
      <c r="F67" s="6">
        <f t="shared" si="12"/>
        <v>0</v>
      </c>
      <c r="G67" s="4" t="s">
        <v>73</v>
      </c>
      <c r="H67" s="5" t="s">
        <v>37</v>
      </c>
      <c r="I67" s="6">
        <v>3</v>
      </c>
      <c r="J67" s="10">
        <v>0</v>
      </c>
      <c r="K67" s="6">
        <f t="shared" si="13"/>
        <v>0</v>
      </c>
    </row>
    <row r="68" spans="1:11" ht="28.05" customHeight="1">
      <c r="A68" s="20" t="s">
        <v>85</v>
      </c>
      <c r="B68" s="20"/>
      <c r="C68" s="20"/>
      <c r="D68" s="21"/>
      <c r="E68" s="21"/>
      <c r="F68" s="7">
        <f>SUM(F4:F67)</f>
        <v>0</v>
      </c>
      <c r="G68" s="20" t="s">
        <v>86</v>
      </c>
      <c r="H68" s="20"/>
      <c r="I68" s="21"/>
      <c r="J68" s="21"/>
      <c r="K68" s="7">
        <f>SUM(K4:K67)</f>
        <v>0</v>
      </c>
    </row>
    <row r="69" spans="1:11" ht="28.05" customHeight="1">
      <c r="A69" s="20" t="s">
        <v>87</v>
      </c>
      <c r="B69" s="20"/>
      <c r="C69" s="20"/>
      <c r="D69" s="21"/>
      <c r="E69" s="21"/>
      <c r="F69" s="21"/>
      <c r="G69" s="20"/>
      <c r="H69" s="20"/>
      <c r="I69" s="21"/>
      <c r="J69" s="21"/>
      <c r="K69" s="7">
        <f>F68+K68</f>
        <v>0</v>
      </c>
    </row>
    <row r="70" spans="1:11" ht="28.05" customHeight="1">
      <c r="A70" s="20" t="s">
        <v>88</v>
      </c>
      <c r="B70" s="20"/>
      <c r="C70" s="20"/>
      <c r="D70" s="21"/>
      <c r="E70" s="21"/>
      <c r="F70" s="21"/>
      <c r="G70" s="20"/>
      <c r="H70" s="20"/>
      <c r="I70" s="21"/>
      <c r="J70" s="21"/>
      <c r="K70" s="7">
        <f>K69*20%</f>
        <v>0</v>
      </c>
    </row>
    <row r="71" spans="1:11" ht="28.05" customHeight="1">
      <c r="A71" s="20" t="s">
        <v>89</v>
      </c>
      <c r="B71" s="20"/>
      <c r="C71" s="20"/>
      <c r="D71" s="21"/>
      <c r="E71" s="21"/>
      <c r="F71" s="21"/>
      <c r="G71" s="20"/>
      <c r="H71" s="20"/>
      <c r="I71" s="21"/>
      <c r="J71" s="21"/>
      <c r="K71" s="7">
        <f>K69+K70</f>
        <v>0</v>
      </c>
    </row>
    <row r="72" spans="1:11" ht="28.05" customHeight="1">
      <c r="A72" s="20" t="s">
        <v>91</v>
      </c>
      <c r="B72" s="20"/>
      <c r="C72" s="20"/>
      <c r="D72" s="21"/>
      <c r="E72" s="21"/>
      <c r="F72" s="21"/>
      <c r="G72" s="20"/>
      <c r="H72" s="20"/>
      <c r="I72" s="21"/>
      <c r="J72" s="21"/>
      <c r="K72" s="11" t="s">
        <v>90</v>
      </c>
    </row>
    <row r="73" spans="1:11" ht="28.05" customHeight="1">
      <c r="A73" s="20" t="s">
        <v>92</v>
      </c>
      <c r="B73" s="20"/>
      <c r="C73" s="20"/>
      <c r="D73" s="21"/>
      <c r="E73" s="21"/>
      <c r="F73" s="21"/>
      <c r="G73" s="20"/>
      <c r="H73" s="20"/>
      <c r="I73" s="21"/>
      <c r="J73" s="21"/>
      <c r="K73" s="11" t="s">
        <v>90</v>
      </c>
    </row>
  </sheetData>
  <mergeCells count="26">
    <mergeCell ref="A71:J71"/>
    <mergeCell ref="A72:J72"/>
    <mergeCell ref="A73:J73"/>
    <mergeCell ref="A68:E68"/>
    <mergeCell ref="G68:J68"/>
    <mergeCell ref="A69:J69"/>
    <mergeCell ref="A70:J70"/>
    <mergeCell ref="A36:K36"/>
    <mergeCell ref="A44:K44"/>
    <mergeCell ref="A49:K49"/>
    <mergeCell ref="A60:K60"/>
    <mergeCell ref="A4:K4"/>
    <mergeCell ref="A12:K12"/>
    <mergeCell ref="A16:K16"/>
    <mergeCell ref="A27:K27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ТЗ на 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Sergiy</cp:lastModifiedBy>
  <dcterms:modified xsi:type="dcterms:W3CDTF">2026-08-11T13:53:01Z</dcterms:modified>
</cp:coreProperties>
</file>