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filterPrivacy="1"/>
  <xr:revisionPtr revIDLastSave="0" documentId="13_ncr:1_{D4234EE3-D8B7-CF45-9648-0ACA0F3E3684}" xr6:coauthVersionLast="47" xr6:coauthVersionMax="47" xr10:uidLastSave="{00000000-0000-0000-0000-000000000000}"/>
  <bookViews>
    <workbookView xWindow="0" yWindow="500" windowWidth="22260" windowHeight="126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6" i="1"/>
  <c r="K14" i="1"/>
  <c r="K9" i="1"/>
  <c r="K8" i="1"/>
  <c r="K7" i="1"/>
  <c r="K6" i="1"/>
  <c r="H15" i="1" l="1"/>
</calcChain>
</file>

<file path=xl/sharedStrings.xml><?xml version="1.0" encoding="utf-8"?>
<sst xmlns="http://schemas.openxmlformats.org/spreadsheetml/2006/main" count="35" uniqueCount="26">
  <si>
    <t>№п/п</t>
  </si>
  <si>
    <t>Найменування робіт</t>
  </si>
  <si>
    <t>Одиниці виміру</t>
  </si>
  <si>
    <t xml:space="preserve">Кількість </t>
  </si>
  <si>
    <t xml:space="preserve">Ціна </t>
  </si>
  <si>
    <t>Вартість</t>
  </si>
  <si>
    <t>Найменування матеріалів</t>
  </si>
  <si>
    <t>Кількість  *Уочнити по факту</t>
  </si>
  <si>
    <t>Монаж підсилення стропильної системи (стояки/ опори/ поперечки)</t>
  </si>
  <si>
    <t>м3</t>
  </si>
  <si>
    <t>Брус 100х100х1350 - 15шт</t>
  </si>
  <si>
    <t>Брус 100х100х1750 - 15шт</t>
  </si>
  <si>
    <t>Брус 250х60 - 90м</t>
  </si>
  <si>
    <t>Брус 200х50 - 28м</t>
  </si>
  <si>
    <t>шт</t>
  </si>
  <si>
    <t>Кутик сталевий перфорований 100х100х2,5</t>
  </si>
  <si>
    <t>Анкер хімічний</t>
  </si>
  <si>
    <t>Метизи (цвяхи/саморізи )</t>
  </si>
  <si>
    <t>к-т</t>
  </si>
  <si>
    <t>Шпилька /гайка/шайба L=250</t>
  </si>
  <si>
    <t>м2</t>
  </si>
  <si>
    <t>Антисептування деревини</t>
  </si>
  <si>
    <t>Вогнебіозахист</t>
  </si>
  <si>
    <t>л</t>
  </si>
  <si>
    <t>Приміщення 301,302</t>
  </si>
  <si>
    <t>Вартість робіт,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</si>
</sst>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0" xfId="0" applyNumberFormat="1"/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/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16"/>
  <sheetViews>
    <sheetView tabSelected="1" topLeftCell="A4" zoomScale="125" zoomScaleNormal="125" workbookViewId="0">
      <selection activeCell="G15" sqref="G15"/>
    </sheetView>
  </sheetViews>
  <sheetFormatPr baseColWidth="10" defaultColWidth="8.83203125" defaultRowHeight="15" x14ac:dyDescent="0.2"/>
  <cols>
    <col min="2" max="2" width="6.5" style="11" customWidth="1"/>
    <col min="3" max="3" width="44" style="1" customWidth="1"/>
    <col min="4" max="4" width="9.33203125" style="11" customWidth="1"/>
    <col min="5" max="6" width="8.6640625" style="11"/>
    <col min="7" max="7" width="11.6640625" style="15" customWidth="1"/>
    <col min="8" max="8" width="11.83203125" style="7" bestFit="1" customWidth="1"/>
    <col min="9" max="9" width="39.33203125" style="1" customWidth="1"/>
    <col min="10" max="10" width="8.33203125" style="11" customWidth="1"/>
    <col min="11" max="11" width="9.5" style="12" customWidth="1"/>
    <col min="12" max="13" width="8.6640625" style="7"/>
  </cols>
  <sheetData>
    <row r="4" spans="2:13" s="2" customFormat="1" ht="48" x14ac:dyDescent="0.2">
      <c r="B4" s="13" t="s">
        <v>0</v>
      </c>
      <c r="C4" s="13" t="s">
        <v>1</v>
      </c>
      <c r="D4" s="13" t="s">
        <v>2</v>
      </c>
      <c r="E4" s="13" t="s">
        <v>3</v>
      </c>
      <c r="F4" s="13"/>
      <c r="G4" s="16" t="s">
        <v>4</v>
      </c>
      <c r="H4" s="16" t="s">
        <v>5</v>
      </c>
      <c r="I4" s="13" t="s">
        <v>6</v>
      </c>
      <c r="J4" s="13" t="s">
        <v>2</v>
      </c>
      <c r="K4" s="17" t="s">
        <v>7</v>
      </c>
      <c r="L4" s="16" t="s">
        <v>4</v>
      </c>
      <c r="M4" s="16" t="s">
        <v>5</v>
      </c>
    </row>
    <row r="5" spans="2:13" s="2" customFormat="1" ht="16" x14ac:dyDescent="0.2">
      <c r="B5" s="3"/>
      <c r="C5" s="13" t="s">
        <v>24</v>
      </c>
      <c r="D5" s="3"/>
      <c r="E5" s="3"/>
      <c r="F5" s="3"/>
      <c r="G5" s="5"/>
      <c r="H5" s="5"/>
      <c r="I5" s="3"/>
      <c r="J5" s="3"/>
      <c r="K5" s="8"/>
      <c r="L5" s="5"/>
      <c r="M5" s="5"/>
    </row>
    <row r="6" spans="2:13" ht="32" x14ac:dyDescent="0.2">
      <c r="B6" s="9">
        <v>1</v>
      </c>
      <c r="C6" s="4" t="s">
        <v>8</v>
      </c>
      <c r="D6" s="9" t="s">
        <v>9</v>
      </c>
      <c r="E6" s="9">
        <v>2.1</v>
      </c>
      <c r="F6" s="9"/>
      <c r="G6" s="14">
        <v>20000</v>
      </c>
      <c r="H6" s="6">
        <f>ROUND(G6*E6,2)</f>
        <v>42000</v>
      </c>
      <c r="I6" s="4" t="s">
        <v>10</v>
      </c>
      <c r="J6" s="9" t="s">
        <v>9</v>
      </c>
      <c r="K6" s="10">
        <f>0.1*0.1*1.35*15</f>
        <v>0.20250000000000004</v>
      </c>
      <c r="L6" s="6"/>
      <c r="M6" s="6"/>
    </row>
    <row r="7" spans="2:13" ht="16" x14ac:dyDescent="0.2">
      <c r="B7" s="9"/>
      <c r="C7" s="4"/>
      <c r="D7" s="9"/>
      <c r="E7" s="9"/>
      <c r="F7" s="9"/>
      <c r="G7" s="14"/>
      <c r="H7" s="6"/>
      <c r="I7" s="4" t="s">
        <v>11</v>
      </c>
      <c r="J7" s="9" t="s">
        <v>9</v>
      </c>
      <c r="K7" s="10">
        <f>0.1*0.1*1.75*15</f>
        <v>0.26250000000000001</v>
      </c>
      <c r="L7" s="6"/>
      <c r="M7" s="6"/>
    </row>
    <row r="8" spans="2:13" ht="16" x14ac:dyDescent="0.2">
      <c r="B8" s="9"/>
      <c r="C8" s="4"/>
      <c r="D8" s="9"/>
      <c r="E8" s="9"/>
      <c r="F8" s="9"/>
      <c r="G8" s="14"/>
      <c r="H8" s="6"/>
      <c r="I8" s="4" t="s">
        <v>12</v>
      </c>
      <c r="J8" s="9" t="s">
        <v>9</v>
      </c>
      <c r="K8" s="10">
        <f>0.25*0.06*90</f>
        <v>1.3499999999999999</v>
      </c>
      <c r="L8" s="6"/>
      <c r="M8" s="6"/>
    </row>
    <row r="9" spans="2:13" ht="16" x14ac:dyDescent="0.2">
      <c r="B9" s="9"/>
      <c r="C9" s="4"/>
      <c r="D9" s="9"/>
      <c r="E9" s="9"/>
      <c r="F9" s="9"/>
      <c r="G9" s="14"/>
      <c r="H9" s="6"/>
      <c r="I9" s="4" t="s">
        <v>13</v>
      </c>
      <c r="J9" s="9" t="s">
        <v>9</v>
      </c>
      <c r="K9" s="10">
        <f>0.2*0.05*28</f>
        <v>0.28000000000000003</v>
      </c>
      <c r="L9" s="6"/>
      <c r="M9" s="6"/>
    </row>
    <row r="10" spans="2:13" ht="16" x14ac:dyDescent="0.2">
      <c r="B10" s="9"/>
      <c r="C10" s="4"/>
      <c r="D10" s="9"/>
      <c r="E10" s="9"/>
      <c r="F10" s="9"/>
      <c r="G10" s="14"/>
      <c r="H10" s="6"/>
      <c r="I10" s="4" t="s">
        <v>15</v>
      </c>
      <c r="J10" s="9" t="s">
        <v>14</v>
      </c>
      <c r="K10" s="10">
        <v>80</v>
      </c>
      <c r="L10" s="6"/>
      <c r="M10" s="6"/>
    </row>
    <row r="11" spans="2:13" ht="16" x14ac:dyDescent="0.2">
      <c r="B11" s="9"/>
      <c r="C11" s="4"/>
      <c r="D11" s="9"/>
      <c r="E11" s="9"/>
      <c r="F11" s="9"/>
      <c r="G11" s="14"/>
      <c r="H11" s="6"/>
      <c r="I11" s="4" t="s">
        <v>19</v>
      </c>
      <c r="J11" s="9" t="s">
        <v>14</v>
      </c>
      <c r="K11" s="10">
        <v>13</v>
      </c>
      <c r="L11" s="6"/>
      <c r="M11" s="6"/>
    </row>
    <row r="12" spans="2:13" ht="16" x14ac:dyDescent="0.2">
      <c r="B12" s="9"/>
      <c r="C12" s="4"/>
      <c r="D12" s="9"/>
      <c r="E12" s="9"/>
      <c r="F12" s="9"/>
      <c r="G12" s="14"/>
      <c r="H12" s="6"/>
      <c r="I12" s="4" t="s">
        <v>16</v>
      </c>
      <c r="J12" s="9" t="s">
        <v>14</v>
      </c>
      <c r="K12" s="10">
        <v>5</v>
      </c>
      <c r="L12" s="6"/>
      <c r="M12" s="6"/>
    </row>
    <row r="13" spans="2:13" ht="16" x14ac:dyDescent="0.2">
      <c r="B13" s="9"/>
      <c r="C13" s="4"/>
      <c r="D13" s="9"/>
      <c r="E13" s="9"/>
      <c r="F13" s="9"/>
      <c r="G13" s="14"/>
      <c r="H13" s="6"/>
      <c r="I13" s="4" t="s">
        <v>17</v>
      </c>
      <c r="J13" s="9" t="s">
        <v>18</v>
      </c>
      <c r="K13" s="10">
        <v>1</v>
      </c>
      <c r="L13" s="6"/>
      <c r="M13" s="6"/>
    </row>
    <row r="14" spans="2:13" ht="16" x14ac:dyDescent="0.2">
      <c r="B14" s="9">
        <v>2</v>
      </c>
      <c r="C14" s="4" t="s">
        <v>21</v>
      </c>
      <c r="D14" s="9" t="s">
        <v>20</v>
      </c>
      <c r="E14" s="9">
        <v>120.4</v>
      </c>
      <c r="F14" s="9"/>
      <c r="G14" s="14">
        <v>50</v>
      </c>
      <c r="H14" s="6">
        <f>ROUND(G14*E14,2)</f>
        <v>6020</v>
      </c>
      <c r="I14" s="4" t="s">
        <v>22</v>
      </c>
      <c r="J14" s="9" t="s">
        <v>23</v>
      </c>
      <c r="K14" s="10">
        <f>0.25*E14</f>
        <v>30.1</v>
      </c>
      <c r="L14" s="6"/>
      <c r="M14" s="6"/>
    </row>
    <row r="15" spans="2:13" s="23" customFormat="1" ht="16" x14ac:dyDescent="0.2">
      <c r="B15" s="18"/>
      <c r="C15" s="19" t="s">
        <v>25</v>
      </c>
      <c r="D15" s="18"/>
      <c r="E15" s="18"/>
      <c r="F15" s="18"/>
      <c r="G15" s="20"/>
      <c r="H15" s="21">
        <f>SUM(H6:H14)</f>
        <v>48020</v>
      </c>
      <c r="I15" s="19"/>
      <c r="J15" s="18"/>
      <c r="K15" s="22"/>
      <c r="L15" s="21"/>
      <c r="M15" s="21"/>
    </row>
    <row r="16" spans="2:13" x14ac:dyDescent="0.2">
      <c r="B16" s="9"/>
      <c r="C16" s="4"/>
      <c r="D16" s="9"/>
      <c r="E16" s="9"/>
      <c r="F16" s="9"/>
      <c r="G16" s="14"/>
      <c r="H16" s="6"/>
      <c r="I16" s="4"/>
      <c r="J16" s="9"/>
      <c r="K16" s="10"/>
      <c r="L16" s="6"/>
      <c r="M16" s="6"/>
    </row>
  </sheetData>
  <pageMargins left="0.7" right="0.7" top="0.75" bottom="0.75" header="0.3" footer="0.3"/>
  <pageSetup paperSize="9" scale="6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2026-09-10T09:56:19Z</cp:lastPrinted>
  <dcterms:created xsi:type="dcterms:W3CDTF">2015-06-05T18:19:34Z</dcterms:created>
  <dcterms:modified xsi:type="dcterms:W3CDTF">2026-09-17T08:17:02Z</dcterms:modified>
</cp:coreProperties>
</file>