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880"/>
  </bookViews>
  <sheets>
    <sheet name="Лист1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C135" i="1" l="1"/>
  <c r="C136" i="1"/>
  <c r="C134" i="1"/>
  <c r="C138" i="1"/>
  <c r="C142" i="1"/>
  <c r="E105" i="1"/>
  <c r="E106" i="1"/>
  <c r="E107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C108" i="1"/>
  <c r="E108" i="1" s="1"/>
  <c r="C67" i="1"/>
  <c r="C68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C66" i="1"/>
  <c r="C65" i="1"/>
  <c r="C64" i="1"/>
  <c r="E146" i="1" l="1"/>
  <c r="E147" i="1"/>
  <c r="E148" i="1"/>
  <c r="E149" i="1"/>
  <c r="E150" i="1"/>
  <c r="E168" i="1" l="1"/>
  <c r="E167" i="1"/>
  <c r="E166" i="1"/>
  <c r="E160" i="1"/>
  <c r="E154" i="1"/>
  <c r="E153" i="1"/>
  <c r="E161" i="1"/>
  <c r="E165" i="1"/>
  <c r="E164" i="1"/>
  <c r="E163" i="1"/>
  <c r="E162" i="1"/>
  <c r="E159" i="1"/>
  <c r="E158" i="1"/>
  <c r="E157" i="1"/>
  <c r="E156" i="1"/>
  <c r="E155" i="1"/>
  <c r="E152" i="1"/>
  <c r="E15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7" i="1"/>
  <c r="E99" i="1"/>
  <c r="E100" i="1"/>
  <c r="E101" i="1"/>
  <c r="E102" i="1"/>
  <c r="E103" i="1"/>
  <c r="E104" i="1"/>
  <c r="E145" i="1"/>
  <c r="E138" i="1"/>
  <c r="E142" i="1"/>
  <c r="C139" i="1"/>
  <c r="C140" i="1"/>
  <c r="E140" i="1" s="1"/>
  <c r="E137" i="1"/>
  <c r="C133" i="1"/>
  <c r="E133" i="1" s="1"/>
  <c r="C96" i="1"/>
  <c r="E96" i="1" s="1"/>
  <c r="C95" i="1"/>
  <c r="E95" i="1" s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4" i="1"/>
  <c r="E66" i="1"/>
  <c r="E67" i="1"/>
  <c r="E68" i="1"/>
  <c r="E134" i="1" l="1"/>
  <c r="E135" i="1"/>
  <c r="C141" i="1"/>
  <c r="E141" i="1" s="1"/>
  <c r="E139" i="1"/>
  <c r="E132" i="1"/>
  <c r="E136" i="1"/>
  <c r="C62" i="1"/>
  <c r="C23" i="1"/>
  <c r="E23" i="1" s="1"/>
  <c r="C22" i="1"/>
  <c r="E22" i="1" s="1"/>
  <c r="C63" i="1" l="1"/>
  <c r="E63" i="1" s="1"/>
  <c r="E62" i="1"/>
  <c r="E65" i="1"/>
  <c r="E64" i="1"/>
  <c r="E170" i="1" l="1"/>
</calcChain>
</file>

<file path=xl/sharedStrings.xml><?xml version="1.0" encoding="utf-8"?>
<sst xmlns="http://schemas.openxmlformats.org/spreadsheetml/2006/main" count="333" uniqueCount="155">
  <si>
    <t>м</t>
  </si>
  <si>
    <t>Всього робіт:</t>
  </si>
  <si>
    <t>шт.</t>
  </si>
  <si>
    <t>Обладнання та трубопровідна арматура</t>
  </si>
  <si>
    <t>Водяний теплобентилятор (В комплекті з монтажною консоллю) Volcano VR mini</t>
  </si>
  <si>
    <t>Настінний котроллер (термостат) VR (TR010)</t>
  </si>
  <si>
    <t>Автоматичний повітрьовідвідник Ф15 F.I.V.</t>
  </si>
  <si>
    <t>компл.</t>
  </si>
  <si>
    <t>Вартість матеріалів:</t>
  </si>
  <si>
    <t>Роботи:</t>
  </si>
  <si>
    <t>Монтаж повітряпідігрівників</t>
  </si>
  <si>
    <t>Прокладка трубопроводів обвязки повятряпідігрівників</t>
  </si>
  <si>
    <t>Монтаж радіаторів</t>
  </si>
  <si>
    <t>Прокладка трубопроводів радіаторного опалення</t>
  </si>
  <si>
    <t xml:space="preserve">Улаштування теплих підлог </t>
  </si>
  <si>
    <t>Монтаж шаф теплих підлог</t>
  </si>
  <si>
    <t>Пуско-налагодження</t>
  </si>
  <si>
    <t>Теплова завіса Wing  W200</t>
  </si>
  <si>
    <t>Кран кульовийФ15 F.I.V.</t>
  </si>
  <si>
    <t>Кран балансувальний муфтовий Ф15</t>
  </si>
  <si>
    <t>Шланг нержав. з гайкою ВВ Ф25х1000 мм</t>
  </si>
  <si>
    <t>Роз'ємне з'єднання («американка») лат. ДуЗ/4" F.I.V.</t>
  </si>
  <si>
    <t>Система опалення будівлі 1</t>
  </si>
  <si>
    <t>Радіатор сталевий панельний  із вбудованим термостатичним вентилем тип  CV33-60-1,400 м</t>
  </si>
  <si>
    <t>Радіатор сталевий панельний  із вбудованим термостатичним вентилем тип  CV33-60-1,100 м</t>
  </si>
  <si>
    <t>Радіатор сталевий панельний  із вбудованим термостатичним вентилем тип  CV22-60-1,400 м</t>
  </si>
  <si>
    <t>Радіатор сталевий панельний  із вбудованим термостатичним вентилем тип  CV22-60-1,200 м</t>
  </si>
  <si>
    <t>Радіатор сталевий панельний  із вбудованим термостатичним вентилем тип  CV22-60-1,100 м</t>
  </si>
  <si>
    <t>Радіатор сталевий панельний  із вбудованим термостатичним вентилем тип  CV22-60-1,000 м</t>
  </si>
  <si>
    <t>Радіатор сталевий панельний  із вбудованим термостатичним вентилем тип  CV22-60-0,900 м</t>
  </si>
  <si>
    <t>Радіатор сталевий панельний  із вбудованим термостатичним вентилем тип  CV22-60-0,800 м</t>
  </si>
  <si>
    <t>Радіатор сталевий панельний  із вбудованим термостатичним вентилем тип  CV22-60-0,600 м</t>
  </si>
  <si>
    <t>Радіатор сталевий панельний  із вбудованим термостатичним вентилем тип  CV11-60-1,200 м</t>
  </si>
  <si>
    <t>Радіатор сталевий панельний  із вбудованим термостатичним вентилем тип  CV11-60-0,700 м</t>
  </si>
  <si>
    <t>Радіатор сталевий панельний  із вбудованим термостатичним вентилем тип  CV11-60-0,500 м</t>
  </si>
  <si>
    <t>Радіатор сталевий панельний  із вбудованим термостатичним вентилем тип  CV11-60-0,400 м</t>
  </si>
  <si>
    <t xml:space="preserve">Вузол нижнього підключення радіатора прямий, 1/2"ЗР х 3/4"ЗР </t>
  </si>
  <si>
    <t>Кран кульовийФ20 F.I.V. з американкою</t>
  </si>
  <si>
    <t>Трубопроводи</t>
  </si>
  <si>
    <t>Труби PPR, стабілізовані скловолокном  Ф32x5,4</t>
  </si>
  <si>
    <t>Труби PPR, стабілізовані скловолокном  Ф25x4,2</t>
  </si>
  <si>
    <t>Труби PPR, стабілізовані скловолокном  Ф20x3,4</t>
  </si>
  <si>
    <t>Труби сталеві електрозварні прямошовні за ГОСТ 10704-91. Ф38х2</t>
  </si>
  <si>
    <t>Труби сталеві електрозварні прямошовні за ГОСТ 10704-91. Ф32х2</t>
  </si>
  <si>
    <t>Труби сталеві електрозварні прямошовні за ГОСТ 10704-91. Ф25х2</t>
  </si>
  <si>
    <t>Труби сталеві електрозварні прямошовні за ГОСТ 10704-91. Ф20х2</t>
  </si>
  <si>
    <t>Муфта з різьбою внутрішньою.- 20x3,4/20</t>
  </si>
  <si>
    <t>Муфта з різьбою внутрішньою.- 25x4,2/20</t>
  </si>
  <si>
    <t>Муфта з різьбою внутрішньою.- 32x5,4/25</t>
  </si>
  <si>
    <t>Кріплення подвійне для поліпропіленових PPR труб 20</t>
  </si>
  <si>
    <t>Кріплення подвійне для поліпропіленових PPR труб 25</t>
  </si>
  <si>
    <t>Кріплення подвійне для поліпропіленових PPR труб 32</t>
  </si>
  <si>
    <t>Система опалення будівлі 2</t>
  </si>
  <si>
    <t>Радіатор сталевий панельний  із вбудованим термостатичним вентилем тип  CV33-60-1,200 м</t>
  </si>
  <si>
    <t>Радіатор сталевий панельний  із вбудованим термостатичним вентилем тип  CV33-60-1,000 м</t>
  </si>
  <si>
    <t>Радіатор сталевий панельний  із вбудованим термостатичним вентилем тип  CV33-60-0,900 м</t>
  </si>
  <si>
    <t>Радіатор сталевий панельний  із вбудованим термостатичним вентилем тип  CV22-60-0,700 м</t>
  </si>
  <si>
    <t>Радіатор сталевий панельний  із вбудованим термостатичним вентилем тип  CV11-60-1,100 м</t>
  </si>
  <si>
    <t>Радіатор сталевий панельний  із вбудованим термостатичним вентилем тип  CV11-60-1,000 м</t>
  </si>
  <si>
    <t>Радіатор сталевий панельний  із вбудованим термостатичним вентилем тип  CV11-60-0,800 м</t>
  </si>
  <si>
    <t>Радіатор сталевий панельний  із вбудованим термостатичним вентилем тип  CV11-60-0,600 м</t>
  </si>
  <si>
    <t>Радіатор сталевий панельний  із вбудованим термостатичним вентилем тип  CV11-50-2,500 м</t>
  </si>
  <si>
    <t>Труби PPR, стабілізовані скловолокном  Ф25x3,5</t>
  </si>
  <si>
    <t>Труби PPR, стабілізовані скловолокном  Ф20x2,8</t>
  </si>
  <si>
    <t>Відвід 90°.PPR- 20x2,8/20x2,8</t>
  </si>
  <si>
    <t>Трійник PPR.- 20x2,8/20x2,8/20x2,8</t>
  </si>
  <si>
    <t>Трійник PPR.- 25x3,5/25x3,5/20x2,8</t>
  </si>
  <si>
    <t>ІТП будівлі 2</t>
  </si>
  <si>
    <t>Хомут для труби мет. Ф50 (59-66)</t>
  </si>
  <si>
    <t>Хомут для труби мет. Ф40 (48-53)</t>
  </si>
  <si>
    <t>Хомут для труби мет. Ф32 (40-46)</t>
  </si>
  <si>
    <t>Хомут для труби мет. Ф25 (32-38)</t>
  </si>
  <si>
    <t>Хомут для труби мет. Ф20 (25-30)</t>
  </si>
  <si>
    <t>Хомут для труби мет. Ф15 (20-24)</t>
  </si>
  <si>
    <t>Насос циркуляційний Magna 1D40-150F</t>
  </si>
  <si>
    <t>Клапан 3-ходовий з електроприводом Danfoss DN25 VRB3+AME433</t>
  </si>
  <si>
    <t>Вентиль кульовий фланцевий DN80</t>
  </si>
  <si>
    <t>Клапан зворотній міжфланцевий DN80</t>
  </si>
  <si>
    <t>Клапан зворотній муфтовий DN25</t>
  </si>
  <si>
    <t>Кран кульовий  DN15 . з американкою</t>
  </si>
  <si>
    <t>Кран кульовий  DN25 . з американкою</t>
  </si>
  <si>
    <t>Кран кульовий  DN32 . з американкою</t>
  </si>
  <si>
    <t>Фільтр сітчастий фланцевий DN80</t>
  </si>
  <si>
    <t>Фланець 1-80-16</t>
  </si>
  <si>
    <t>Фланець 1-40-16</t>
  </si>
  <si>
    <t>Перехідник сталевий Ду80/40</t>
  </si>
  <si>
    <t>Перехідник сталевий Ду40/25</t>
  </si>
  <si>
    <t>Труби сталеві електрозварні прямошовні за ГОСТ 10704-91. Ф89х3</t>
  </si>
  <si>
    <t>Кран балансувальний муфтовий Ф20</t>
  </si>
  <si>
    <t>Відвід 90, сталевий  Ф89х3</t>
  </si>
  <si>
    <t>Металопрокат для опорних конструкцій</t>
  </si>
  <si>
    <t>кг</t>
  </si>
  <si>
    <t>Щит автоматикі та керування</t>
  </si>
  <si>
    <t>Кабельно-провідникова продукція</t>
  </si>
  <si>
    <t>Труби PPR, стабілізовані скловолокном  Ф63x10,5</t>
  </si>
  <si>
    <t>Труби PPR, стабілізовані скловолокном  Ф50x8,3</t>
  </si>
  <si>
    <t>Труби PPR, стабілізовані скловолокном  Ф40x6,7</t>
  </si>
  <si>
    <t>Відвід 90°. ППР- 20x3,4/20x3,4</t>
  </si>
  <si>
    <t>Відвід 90°. ППР- 25x4,2/25x4,2</t>
  </si>
  <si>
    <t>Відвід 90°. ППР- 32x5,4/32x5,4</t>
  </si>
  <si>
    <t>Відвід 90°. ППР- 40x6,7/40x6,7</t>
  </si>
  <si>
    <t>Відвід 90°. ППР- 50x8,3/50x8,3</t>
  </si>
  <si>
    <t>Відвід 90°. ППР- 63x10,5/63x10,5</t>
  </si>
  <si>
    <t>Муфта з різьбою внутрішньою.- 40x6,7/32</t>
  </si>
  <si>
    <t>Муфта з різьбою внутрішньою.- 63x10,5/50</t>
  </si>
  <si>
    <t>Перехідник ППР.- 25x4,2/20x3,4</t>
  </si>
  <si>
    <t>Перехідник ППР.- 32x5,4/20x3,4</t>
  </si>
  <si>
    <t>Перехідник ППР.- 32x5,4/25x4,2</t>
  </si>
  <si>
    <t>Перехідник ППР.- 40x6,7/20x3,4</t>
  </si>
  <si>
    <t>Перехідник ППР.- 40x6,7/32x5,4</t>
  </si>
  <si>
    <t>Перехідник ППР.- 50x8,3/32x5,4</t>
  </si>
  <si>
    <t>Перехідник ППР.- 50x8,3/40x6,7</t>
  </si>
  <si>
    <t>Перехідник ППР.- 63x10,5/50x8,3</t>
  </si>
  <si>
    <t>Трійник ППР.- 20x3,4/20x3,4/20x3,4</t>
  </si>
  <si>
    <t>Трійник ППР.- 25x4,2/20x3,4/20x3,4</t>
  </si>
  <si>
    <t>Трійник ППР.- 25x4,2/20x3,4/25x4,2</t>
  </si>
  <si>
    <t>Трійник ППР.- 32x5,4/20x3,4/32x5,4</t>
  </si>
  <si>
    <t>Трійник ППР.- 32x5,4/25x4,2/25x4,2</t>
  </si>
  <si>
    <t>Трійник ППР.- 32x5,4/32x5,4/32x5,4</t>
  </si>
  <si>
    <t>Трійник ППР.- 40x6,7/32x5,4/40x6,7</t>
  </si>
  <si>
    <t>Трійник ППР.- 50x8,3/32x5,4/50x8,3</t>
  </si>
  <si>
    <t>Трійник ППР.- 50x8,3/40x6,7/50x8,3</t>
  </si>
  <si>
    <t>Трійник ППР.- 63x10,5/32x5,4/63x10,5</t>
  </si>
  <si>
    <t>Трійник ППР.- 63x10,5/40x6,7/63x10,5</t>
  </si>
  <si>
    <t>Труби PPR, стабілізовані скловолокном  Ф40x5,5</t>
  </si>
  <si>
    <t>Труби PPR, стабілізовані скловолокном  Ф32x4,4</t>
  </si>
  <si>
    <t>Відвід 90°.PPR- 25x3,5/25x3,5</t>
  </si>
  <si>
    <t>Відвід 90°.PPR- 32x4,4/32x4,4</t>
  </si>
  <si>
    <t>Відвід 90°.PPR- 40x5,5/40x5,5</t>
  </si>
  <si>
    <t>Відвід 90°.PPR- 63x8,6/63x8,6</t>
  </si>
  <si>
    <t>Муфта з різьбою зовнішньою.- 20x2,8/15</t>
  </si>
  <si>
    <t>Муфта з різьбою зовнішньою.- 32x4,4/25</t>
  </si>
  <si>
    <t>Муфта з різьбою зовнішньою.- 40x5,5/32</t>
  </si>
  <si>
    <t>Перехідник PPR.- 25x3,5/20x2,8</t>
  </si>
  <si>
    <t>Перехідник PPR.- 32x4,4/20x2,8</t>
  </si>
  <si>
    <t>Перехідник PPR.- 40x5,5/32x4,4</t>
  </si>
  <si>
    <t>Перехідник PPR.- 50x6,9/40x5,5</t>
  </si>
  <si>
    <t>Перехідник PPR.- 63x8,6/50x6,9</t>
  </si>
  <si>
    <t>Трійник PPR.- 25x3,5/20x2,8/20x2,8</t>
  </si>
  <si>
    <t>Трійник PPR.- 25x3,5/20x2,8/25x3,5</t>
  </si>
  <si>
    <t>Трійник PPR.- 32x4,4/20x2,8/32x4,4</t>
  </si>
  <si>
    <t>Трійник PPR.- 32x4,4/25x3,5/25x3,5</t>
  </si>
  <si>
    <t>Трійник PPR.- 32x4,4/25x3,5/32x4,4</t>
  </si>
  <si>
    <t>Трійник PPR.- 32x4,4/32x4,4/32x4,4</t>
  </si>
  <si>
    <t>Трійник PPR.- 40x5,5/25x3,5/40x5,5</t>
  </si>
  <si>
    <t>Трійник PPR.- 40x5,5/32x4,4/40x5,5</t>
  </si>
  <si>
    <t>Трійник PPR.- 40x5,5/40x5,5/40x5,5</t>
  </si>
  <si>
    <t>Трійник PPR.- 50x6,9/20x2,8/50x6,9</t>
  </si>
  <si>
    <t>Трійник PPR.- 50x6,9/32x4,4/50x6,9</t>
  </si>
  <si>
    <t>Трійник PPR.- 50x6,9/40x5,5/50x6,9</t>
  </si>
  <si>
    <t>Трійник PPR.- 63x8,6/63x8,6/63x8,6</t>
  </si>
  <si>
    <t>Теплова ізоляція 10 мм для труб  Ф40x5,5</t>
  </si>
  <si>
    <t>Теплова ізоляція 10 мм для труб  Ф32x4,4</t>
  </si>
  <si>
    <t>Теплова ізоляція 10 мм для труб  Ф25x3,5</t>
  </si>
  <si>
    <t>Теплова ізоляція 10 мм для труб  Ф20x2,8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</si>
</sst>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Cambria"/>
      <family val="2"/>
      <charset val="204"/>
      <scheme val="major"/>
    </font>
    <font>
      <b/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0" fontId="0" fillId="0" borderId="1" xfId="0" applyNumberFormat="1" applyFill="1" applyBorder="1" applyAlignment="1" applyProtection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0"/>
  <sheetViews>
    <sheetView tabSelected="1" workbookViewId="0">
      <selection activeCell="C138" sqref="C138"/>
    </sheetView>
  </sheetViews>
  <sheetFormatPr defaultRowHeight="14.4" x14ac:dyDescent="0.3"/>
  <cols>
    <col min="1" max="1" width="63.6640625" style="1" customWidth="1"/>
    <col min="2" max="2" width="9.109375" style="2"/>
    <col min="3" max="3" width="9.33203125" style="3" bestFit="1" customWidth="1"/>
    <col min="4" max="4" width="9.5546875" style="3" bestFit="1" customWidth="1"/>
    <col min="5" max="5" width="13.88671875" style="3" customWidth="1"/>
    <col min="6" max="6" width="9.109375" style="1"/>
    <col min="9" max="9" width="43.44140625" customWidth="1"/>
  </cols>
  <sheetData>
    <row r="2" spans="1:5" x14ac:dyDescent="0.3">
      <c r="A2" s="13" t="s">
        <v>22</v>
      </c>
      <c r="B2" s="14"/>
      <c r="C2" s="14"/>
      <c r="D2" s="14"/>
      <c r="E2" s="15"/>
    </row>
    <row r="3" spans="1:5" x14ac:dyDescent="0.3">
      <c r="A3" s="13" t="s">
        <v>3</v>
      </c>
      <c r="B3" s="14"/>
      <c r="C3" s="14"/>
      <c r="D3" s="14"/>
      <c r="E3" s="15"/>
    </row>
    <row r="4" spans="1:5" ht="26.4" x14ac:dyDescent="0.3">
      <c r="A4" s="4" t="s">
        <v>4</v>
      </c>
      <c r="B4" s="5" t="s">
        <v>2</v>
      </c>
      <c r="C4" s="6">
        <v>4</v>
      </c>
      <c r="D4" s="6"/>
      <c r="E4" s="6">
        <f t="shared" ref="E4:E63" si="0">D4*C4</f>
        <v>0</v>
      </c>
    </row>
    <row r="5" spans="1:5" x14ac:dyDescent="0.3">
      <c r="A5" s="4" t="s">
        <v>5</v>
      </c>
      <c r="B5" s="5" t="s">
        <v>2</v>
      </c>
      <c r="C5" s="6">
        <v>2</v>
      </c>
      <c r="D5" s="6"/>
      <c r="E5" s="6">
        <f t="shared" si="0"/>
        <v>0</v>
      </c>
    </row>
    <row r="6" spans="1:5" x14ac:dyDescent="0.3">
      <c r="A6" s="4" t="s">
        <v>17</v>
      </c>
      <c r="B6" s="5" t="s">
        <v>2</v>
      </c>
      <c r="C6" s="6">
        <v>4</v>
      </c>
      <c r="D6" s="6"/>
      <c r="E6" s="6">
        <f t="shared" si="0"/>
        <v>0</v>
      </c>
    </row>
    <row r="7" spans="1:5" ht="26.4" x14ac:dyDescent="0.3">
      <c r="A7" s="4" t="s">
        <v>23</v>
      </c>
      <c r="B7" s="5" t="s">
        <v>2</v>
      </c>
      <c r="C7" s="6">
        <v>1</v>
      </c>
      <c r="D7" s="6"/>
      <c r="E7" s="6">
        <f t="shared" si="0"/>
        <v>0</v>
      </c>
    </row>
    <row r="8" spans="1:5" ht="26.4" x14ac:dyDescent="0.3">
      <c r="A8" s="4" t="s">
        <v>24</v>
      </c>
      <c r="B8" s="5" t="s">
        <v>2</v>
      </c>
      <c r="C8" s="6">
        <v>8</v>
      </c>
      <c r="D8" s="6"/>
      <c r="E8" s="6">
        <f t="shared" si="0"/>
        <v>0</v>
      </c>
    </row>
    <row r="9" spans="1:5" ht="26.4" x14ac:dyDescent="0.3">
      <c r="A9" s="4" t="s">
        <v>25</v>
      </c>
      <c r="B9" s="5" t="s">
        <v>2</v>
      </c>
      <c r="C9" s="6">
        <v>6</v>
      </c>
      <c r="D9" s="6"/>
      <c r="E9" s="6">
        <f t="shared" si="0"/>
        <v>0</v>
      </c>
    </row>
    <row r="10" spans="1:5" ht="26.4" x14ac:dyDescent="0.3">
      <c r="A10" s="4" t="s">
        <v>26</v>
      </c>
      <c r="B10" s="5" t="s">
        <v>2</v>
      </c>
      <c r="C10" s="6">
        <v>5</v>
      </c>
      <c r="D10" s="6"/>
      <c r="E10" s="6">
        <f t="shared" si="0"/>
        <v>0</v>
      </c>
    </row>
    <row r="11" spans="1:5" ht="26.4" x14ac:dyDescent="0.3">
      <c r="A11" s="4" t="s">
        <v>27</v>
      </c>
      <c r="B11" s="5" t="s">
        <v>2</v>
      </c>
      <c r="C11" s="6">
        <v>8</v>
      </c>
      <c r="D11" s="6"/>
      <c r="E11" s="6">
        <f t="shared" si="0"/>
        <v>0</v>
      </c>
    </row>
    <row r="12" spans="1:5" ht="26.4" x14ac:dyDescent="0.3">
      <c r="A12" s="4" t="s">
        <v>28</v>
      </c>
      <c r="B12" s="5" t="s">
        <v>2</v>
      </c>
      <c r="C12" s="6">
        <v>1</v>
      </c>
      <c r="D12" s="6"/>
      <c r="E12" s="6">
        <f t="shared" si="0"/>
        <v>0</v>
      </c>
    </row>
    <row r="13" spans="1:5" ht="26.4" x14ac:dyDescent="0.3">
      <c r="A13" s="4" t="s">
        <v>29</v>
      </c>
      <c r="B13" s="5" t="s">
        <v>2</v>
      </c>
      <c r="C13" s="6">
        <v>3</v>
      </c>
      <c r="D13" s="6"/>
      <c r="E13" s="6">
        <f t="shared" si="0"/>
        <v>0</v>
      </c>
    </row>
    <row r="14" spans="1:5" ht="26.4" x14ac:dyDescent="0.3">
      <c r="A14" s="4" t="s">
        <v>30</v>
      </c>
      <c r="B14" s="5" t="s">
        <v>2</v>
      </c>
      <c r="C14" s="6">
        <v>2</v>
      </c>
      <c r="D14" s="6"/>
      <c r="E14" s="6">
        <f t="shared" si="0"/>
        <v>0</v>
      </c>
    </row>
    <row r="15" spans="1:5" ht="26.4" x14ac:dyDescent="0.3">
      <c r="A15" s="4" t="s">
        <v>31</v>
      </c>
      <c r="B15" s="5" t="s">
        <v>2</v>
      </c>
      <c r="C15" s="6">
        <v>1</v>
      </c>
      <c r="D15" s="6"/>
      <c r="E15" s="6">
        <f t="shared" si="0"/>
        <v>0</v>
      </c>
    </row>
    <row r="16" spans="1:5" ht="26.4" x14ac:dyDescent="0.3">
      <c r="A16" s="4" t="s">
        <v>32</v>
      </c>
      <c r="B16" s="5" t="s">
        <v>2</v>
      </c>
      <c r="C16" s="6">
        <v>4</v>
      </c>
      <c r="D16" s="6"/>
      <c r="E16" s="6">
        <f t="shared" si="0"/>
        <v>0</v>
      </c>
    </row>
    <row r="17" spans="1:5" ht="26.4" x14ac:dyDescent="0.3">
      <c r="A17" s="4" t="s">
        <v>33</v>
      </c>
      <c r="B17" s="5" t="s">
        <v>2</v>
      </c>
      <c r="C17" s="6">
        <v>2</v>
      </c>
      <c r="D17" s="6"/>
      <c r="E17" s="6">
        <f t="shared" si="0"/>
        <v>0</v>
      </c>
    </row>
    <row r="18" spans="1:5" ht="26.4" x14ac:dyDescent="0.3">
      <c r="A18" s="4" t="s">
        <v>34</v>
      </c>
      <c r="B18" s="5" t="s">
        <v>2</v>
      </c>
      <c r="C18" s="6">
        <v>2</v>
      </c>
      <c r="D18" s="6"/>
      <c r="E18" s="6">
        <f t="shared" si="0"/>
        <v>0</v>
      </c>
    </row>
    <row r="19" spans="1:5" ht="26.4" x14ac:dyDescent="0.3">
      <c r="A19" s="4" t="s">
        <v>35</v>
      </c>
      <c r="B19" s="5" t="s">
        <v>2</v>
      </c>
      <c r="C19" s="6">
        <v>5</v>
      </c>
      <c r="D19" s="6"/>
      <c r="E19" s="6">
        <f t="shared" si="0"/>
        <v>0</v>
      </c>
    </row>
    <row r="20" spans="1:5" x14ac:dyDescent="0.3">
      <c r="A20" s="4" t="s">
        <v>36</v>
      </c>
      <c r="B20" s="5" t="s">
        <v>2</v>
      </c>
      <c r="C20" s="6">
        <v>48</v>
      </c>
      <c r="D20" s="6"/>
      <c r="E20" s="6">
        <f t="shared" si="0"/>
        <v>0</v>
      </c>
    </row>
    <row r="21" spans="1:5" x14ac:dyDescent="0.3">
      <c r="A21" s="4" t="s">
        <v>6</v>
      </c>
      <c r="B21" s="5" t="s">
        <v>2</v>
      </c>
      <c r="C21" s="6">
        <v>15</v>
      </c>
      <c r="D21" s="6"/>
      <c r="E21" s="6">
        <f t="shared" si="0"/>
        <v>0</v>
      </c>
    </row>
    <row r="22" spans="1:5" x14ac:dyDescent="0.3">
      <c r="A22" s="4" t="s">
        <v>18</v>
      </c>
      <c r="B22" s="5" t="s">
        <v>2</v>
      </c>
      <c r="C22" s="6">
        <f>C21+8+7</f>
        <v>30</v>
      </c>
      <c r="D22" s="6"/>
      <c r="E22" s="6">
        <f t="shared" si="0"/>
        <v>0</v>
      </c>
    </row>
    <row r="23" spans="1:5" x14ac:dyDescent="0.3">
      <c r="A23" s="4" t="s">
        <v>37</v>
      </c>
      <c r="B23" s="5" t="s">
        <v>2</v>
      </c>
      <c r="C23" s="6">
        <f>(C4+C6)*2</f>
        <v>16</v>
      </c>
      <c r="D23" s="6"/>
      <c r="E23" s="6">
        <f t="shared" si="0"/>
        <v>0</v>
      </c>
    </row>
    <row r="24" spans="1:5" x14ac:dyDescent="0.3">
      <c r="A24" s="4" t="s">
        <v>19</v>
      </c>
      <c r="B24" s="5" t="s">
        <v>2</v>
      </c>
      <c r="C24" s="6">
        <v>16</v>
      </c>
      <c r="D24" s="6"/>
      <c r="E24" s="6">
        <f t="shared" si="0"/>
        <v>0</v>
      </c>
    </row>
    <row r="25" spans="1:5" x14ac:dyDescent="0.3">
      <c r="A25" s="13" t="s">
        <v>38</v>
      </c>
      <c r="B25" s="5"/>
      <c r="C25" s="6"/>
      <c r="D25" s="6"/>
      <c r="E25" s="6"/>
    </row>
    <row r="26" spans="1:5" x14ac:dyDescent="0.3">
      <c r="A26" s="4" t="s">
        <v>94</v>
      </c>
      <c r="B26" s="5" t="s">
        <v>0</v>
      </c>
      <c r="C26" s="6">
        <v>82.300000000000011</v>
      </c>
      <c r="D26" s="6"/>
      <c r="E26" s="6">
        <f t="shared" si="0"/>
        <v>0</v>
      </c>
    </row>
    <row r="27" spans="1:5" x14ac:dyDescent="0.3">
      <c r="A27" s="4" t="s">
        <v>95</v>
      </c>
      <c r="B27" s="5" t="s">
        <v>0</v>
      </c>
      <c r="C27" s="7">
        <v>84.96</v>
      </c>
      <c r="D27" s="6"/>
      <c r="E27" s="6">
        <f t="shared" si="0"/>
        <v>0</v>
      </c>
    </row>
    <row r="28" spans="1:5" x14ac:dyDescent="0.3">
      <c r="A28" s="4" t="s">
        <v>96</v>
      </c>
      <c r="B28" s="5" t="s">
        <v>0</v>
      </c>
      <c r="C28" s="7">
        <v>157.39000000000001</v>
      </c>
      <c r="D28" s="6"/>
      <c r="E28" s="6">
        <f t="shared" si="0"/>
        <v>0</v>
      </c>
    </row>
    <row r="29" spans="1:5" x14ac:dyDescent="0.3">
      <c r="A29" s="4" t="s">
        <v>39</v>
      </c>
      <c r="B29" s="5" t="s">
        <v>0</v>
      </c>
      <c r="C29" s="7">
        <v>169.18999999999994</v>
      </c>
      <c r="D29" s="6"/>
      <c r="E29" s="6">
        <f t="shared" si="0"/>
        <v>0</v>
      </c>
    </row>
    <row r="30" spans="1:5" x14ac:dyDescent="0.3">
      <c r="A30" s="4" t="s">
        <v>40</v>
      </c>
      <c r="B30" s="5" t="s">
        <v>0</v>
      </c>
      <c r="C30" s="7">
        <v>88.35</v>
      </c>
      <c r="D30" s="6"/>
      <c r="E30" s="6">
        <f t="shared" si="0"/>
        <v>0</v>
      </c>
    </row>
    <row r="31" spans="1:5" x14ac:dyDescent="0.3">
      <c r="A31" s="4" t="s">
        <v>41</v>
      </c>
      <c r="B31" s="5" t="s">
        <v>0</v>
      </c>
      <c r="C31" s="7">
        <v>362.00600000000156</v>
      </c>
      <c r="D31" s="6"/>
      <c r="E31" s="6">
        <f t="shared" si="0"/>
        <v>0</v>
      </c>
    </row>
    <row r="32" spans="1:5" x14ac:dyDescent="0.3">
      <c r="A32" s="4" t="s">
        <v>97</v>
      </c>
      <c r="B32" s="5" t="s">
        <v>2</v>
      </c>
      <c r="C32" s="7">
        <v>204</v>
      </c>
      <c r="D32" s="6"/>
      <c r="E32" s="6">
        <f t="shared" si="0"/>
        <v>0</v>
      </c>
    </row>
    <row r="33" spans="1:5" x14ac:dyDescent="0.3">
      <c r="A33" s="4" t="s">
        <v>98</v>
      </c>
      <c r="B33" s="5" t="s">
        <v>2</v>
      </c>
      <c r="C33" s="7">
        <v>8</v>
      </c>
      <c r="D33" s="6"/>
      <c r="E33" s="6">
        <f t="shared" si="0"/>
        <v>0</v>
      </c>
    </row>
    <row r="34" spans="1:5" x14ac:dyDescent="0.3">
      <c r="A34" s="4" t="s">
        <v>99</v>
      </c>
      <c r="B34" s="5" t="s">
        <v>2</v>
      </c>
      <c r="C34" s="7">
        <v>64</v>
      </c>
      <c r="D34" s="6"/>
      <c r="E34" s="6">
        <f t="shared" si="0"/>
        <v>0</v>
      </c>
    </row>
    <row r="35" spans="1:5" x14ac:dyDescent="0.3">
      <c r="A35" s="4" t="s">
        <v>100</v>
      </c>
      <c r="B35" s="5" t="s">
        <v>2</v>
      </c>
      <c r="C35" s="7">
        <v>16</v>
      </c>
      <c r="D35" s="6"/>
      <c r="E35" s="6">
        <f t="shared" si="0"/>
        <v>0</v>
      </c>
    </row>
    <row r="36" spans="1:5" x14ac:dyDescent="0.3">
      <c r="A36" s="4" t="s">
        <v>101</v>
      </c>
      <c r="B36" s="5" t="s">
        <v>2</v>
      </c>
      <c r="C36" s="7">
        <v>6</v>
      </c>
      <c r="D36" s="6"/>
      <c r="E36" s="6">
        <f t="shared" si="0"/>
        <v>0</v>
      </c>
    </row>
    <row r="37" spans="1:5" x14ac:dyDescent="0.3">
      <c r="A37" s="4" t="s">
        <v>102</v>
      </c>
      <c r="B37" s="5" t="s">
        <v>2</v>
      </c>
      <c r="C37" s="7">
        <v>2</v>
      </c>
      <c r="D37" s="6"/>
      <c r="E37" s="6">
        <f t="shared" si="0"/>
        <v>0</v>
      </c>
    </row>
    <row r="38" spans="1:5" x14ac:dyDescent="0.3">
      <c r="A38" s="4" t="s">
        <v>46</v>
      </c>
      <c r="B38" s="5" t="s">
        <v>2</v>
      </c>
      <c r="C38" s="7">
        <v>106</v>
      </c>
      <c r="D38" s="6"/>
      <c r="E38" s="6">
        <f t="shared" si="0"/>
        <v>0</v>
      </c>
    </row>
    <row r="39" spans="1:5" x14ac:dyDescent="0.3">
      <c r="A39" s="4" t="s">
        <v>47</v>
      </c>
      <c r="B39" s="5" t="s">
        <v>2</v>
      </c>
      <c r="C39" s="7">
        <v>6</v>
      </c>
      <c r="D39" s="6"/>
      <c r="E39" s="6">
        <f t="shared" si="0"/>
        <v>0</v>
      </c>
    </row>
    <row r="40" spans="1:5" x14ac:dyDescent="0.3">
      <c r="A40" s="4" t="s">
        <v>48</v>
      </c>
      <c r="B40" s="5" t="s">
        <v>2</v>
      </c>
      <c r="C40" s="7">
        <v>14</v>
      </c>
      <c r="D40" s="6"/>
      <c r="E40" s="6">
        <f t="shared" si="0"/>
        <v>0</v>
      </c>
    </row>
    <row r="41" spans="1:5" x14ac:dyDescent="0.3">
      <c r="A41" s="4" t="s">
        <v>103</v>
      </c>
      <c r="B41" s="5" t="s">
        <v>2</v>
      </c>
      <c r="C41" s="7">
        <v>6</v>
      </c>
      <c r="D41" s="6"/>
      <c r="E41" s="6">
        <f t="shared" si="0"/>
        <v>0</v>
      </c>
    </row>
    <row r="42" spans="1:5" x14ac:dyDescent="0.3">
      <c r="A42" s="4" t="s">
        <v>104</v>
      </c>
      <c r="B42" s="5" t="s">
        <v>2</v>
      </c>
      <c r="C42" s="7">
        <v>2</v>
      </c>
      <c r="D42" s="6"/>
      <c r="E42" s="6">
        <f t="shared" si="0"/>
        <v>0</v>
      </c>
    </row>
    <row r="43" spans="1:5" x14ac:dyDescent="0.3">
      <c r="A43" s="4" t="s">
        <v>105</v>
      </c>
      <c r="B43" s="5" t="s">
        <v>2</v>
      </c>
      <c r="C43" s="7">
        <v>6</v>
      </c>
      <c r="D43" s="6"/>
      <c r="E43" s="6">
        <f t="shared" si="0"/>
        <v>0</v>
      </c>
    </row>
    <row r="44" spans="1:5" x14ac:dyDescent="0.3">
      <c r="A44" s="4" t="s">
        <v>106</v>
      </c>
      <c r="B44" s="5" t="s">
        <v>2</v>
      </c>
      <c r="C44" s="7">
        <v>4</v>
      </c>
      <c r="D44" s="6"/>
      <c r="E44" s="6">
        <f t="shared" si="0"/>
        <v>0</v>
      </c>
    </row>
    <row r="45" spans="1:5" x14ac:dyDescent="0.3">
      <c r="A45" s="4" t="s">
        <v>107</v>
      </c>
      <c r="B45" s="5" t="s">
        <v>2</v>
      </c>
      <c r="C45" s="7">
        <v>2</v>
      </c>
      <c r="D45" s="6"/>
      <c r="E45" s="6">
        <f t="shared" si="0"/>
        <v>0</v>
      </c>
    </row>
    <row r="46" spans="1:5" x14ac:dyDescent="0.3">
      <c r="A46" s="4" t="s">
        <v>108</v>
      </c>
      <c r="B46" s="5" t="s">
        <v>2</v>
      </c>
      <c r="C46" s="7">
        <v>2</v>
      </c>
      <c r="D46" s="6"/>
      <c r="E46" s="6">
        <f t="shared" si="0"/>
        <v>0</v>
      </c>
    </row>
    <row r="47" spans="1:5" x14ac:dyDescent="0.3">
      <c r="A47" s="4" t="s">
        <v>109</v>
      </c>
      <c r="B47" s="5" t="s">
        <v>2</v>
      </c>
      <c r="C47" s="7">
        <v>2</v>
      </c>
      <c r="D47" s="6"/>
      <c r="E47" s="6">
        <f t="shared" si="0"/>
        <v>0</v>
      </c>
    </row>
    <row r="48" spans="1:5" x14ac:dyDescent="0.3">
      <c r="A48" s="4" t="s">
        <v>110</v>
      </c>
      <c r="B48" s="5" t="s">
        <v>2</v>
      </c>
      <c r="C48" s="7">
        <v>4</v>
      </c>
      <c r="D48" s="6"/>
      <c r="E48" s="6">
        <f t="shared" si="0"/>
        <v>0</v>
      </c>
    </row>
    <row r="49" spans="1:5" x14ac:dyDescent="0.3">
      <c r="A49" s="4" t="s">
        <v>111</v>
      </c>
      <c r="B49" s="5" t="s">
        <v>2</v>
      </c>
      <c r="C49" s="7">
        <v>2</v>
      </c>
      <c r="D49" s="6"/>
      <c r="E49" s="6">
        <f t="shared" si="0"/>
        <v>0</v>
      </c>
    </row>
    <row r="50" spans="1:5" x14ac:dyDescent="0.3">
      <c r="A50" s="4" t="s">
        <v>112</v>
      </c>
      <c r="B50" s="5" t="s">
        <v>2</v>
      </c>
      <c r="C50" s="7">
        <v>4</v>
      </c>
      <c r="D50" s="6"/>
      <c r="E50" s="6">
        <f t="shared" si="0"/>
        <v>0</v>
      </c>
    </row>
    <row r="51" spans="1:5" x14ac:dyDescent="0.3">
      <c r="A51" s="4" t="s">
        <v>113</v>
      </c>
      <c r="B51" s="5" t="s">
        <v>2</v>
      </c>
      <c r="C51" s="7">
        <v>100</v>
      </c>
      <c r="D51" s="6"/>
      <c r="E51" s="6">
        <f t="shared" si="0"/>
        <v>0</v>
      </c>
    </row>
    <row r="52" spans="1:5" x14ac:dyDescent="0.3">
      <c r="A52" s="4" t="s">
        <v>114</v>
      </c>
      <c r="B52" s="5" t="s">
        <v>2</v>
      </c>
      <c r="C52" s="7">
        <v>12</v>
      </c>
      <c r="D52" s="6"/>
      <c r="E52" s="6">
        <f t="shared" si="0"/>
        <v>0</v>
      </c>
    </row>
    <row r="53" spans="1:5" x14ac:dyDescent="0.3">
      <c r="A53" s="4" t="s">
        <v>115</v>
      </c>
      <c r="B53" s="5" t="s">
        <v>2</v>
      </c>
      <c r="C53" s="7">
        <v>10</v>
      </c>
      <c r="D53" s="6"/>
      <c r="E53" s="6">
        <f t="shared" si="0"/>
        <v>0</v>
      </c>
    </row>
    <row r="54" spans="1:5" x14ac:dyDescent="0.3">
      <c r="A54" s="4" t="s">
        <v>116</v>
      </c>
      <c r="B54" s="5" t="s">
        <v>2</v>
      </c>
      <c r="C54" s="7">
        <v>4</v>
      </c>
      <c r="D54" s="6"/>
      <c r="E54" s="6">
        <f t="shared" si="0"/>
        <v>0</v>
      </c>
    </row>
    <row r="55" spans="1:5" x14ac:dyDescent="0.3">
      <c r="A55" s="4" t="s">
        <v>117</v>
      </c>
      <c r="B55" s="5" t="s">
        <v>2</v>
      </c>
      <c r="C55" s="7">
        <v>8</v>
      </c>
      <c r="D55" s="6"/>
      <c r="E55" s="6">
        <f t="shared" si="0"/>
        <v>0</v>
      </c>
    </row>
    <row r="56" spans="1:5" x14ac:dyDescent="0.3">
      <c r="A56" s="4" t="s">
        <v>118</v>
      </c>
      <c r="B56" s="5" t="s">
        <v>2</v>
      </c>
      <c r="C56" s="7">
        <v>6</v>
      </c>
      <c r="D56" s="6"/>
      <c r="E56" s="6">
        <f t="shared" si="0"/>
        <v>0</v>
      </c>
    </row>
    <row r="57" spans="1:5" x14ac:dyDescent="0.3">
      <c r="A57" s="4" t="s">
        <v>119</v>
      </c>
      <c r="B57" s="5" t="s">
        <v>2</v>
      </c>
      <c r="C57" s="7">
        <v>6</v>
      </c>
      <c r="D57" s="6"/>
      <c r="E57" s="6">
        <f t="shared" si="0"/>
        <v>0</v>
      </c>
    </row>
    <row r="58" spans="1:5" x14ac:dyDescent="0.3">
      <c r="A58" s="4" t="s">
        <v>120</v>
      </c>
      <c r="B58" s="5" t="s">
        <v>2</v>
      </c>
      <c r="C58" s="7">
        <v>2</v>
      </c>
      <c r="D58" s="6"/>
      <c r="E58" s="6">
        <f t="shared" si="0"/>
        <v>0</v>
      </c>
    </row>
    <row r="59" spans="1:5" x14ac:dyDescent="0.3">
      <c r="A59" s="4" t="s">
        <v>121</v>
      </c>
      <c r="B59" s="5" t="s">
        <v>2</v>
      </c>
      <c r="C59" s="7">
        <v>2</v>
      </c>
      <c r="D59" s="6"/>
      <c r="E59" s="6">
        <f t="shared" si="0"/>
        <v>0</v>
      </c>
    </row>
    <row r="60" spans="1:5" x14ac:dyDescent="0.3">
      <c r="A60" s="4" t="s">
        <v>122</v>
      </c>
      <c r="B60" s="5" t="s">
        <v>2</v>
      </c>
      <c r="C60" s="7">
        <v>4</v>
      </c>
      <c r="D60" s="6"/>
      <c r="E60" s="6">
        <f t="shared" si="0"/>
        <v>0</v>
      </c>
    </row>
    <row r="61" spans="1:5" x14ac:dyDescent="0.3">
      <c r="A61" s="4" t="s">
        <v>123</v>
      </c>
      <c r="B61" s="5" t="s">
        <v>2</v>
      </c>
      <c r="C61" s="7">
        <v>6</v>
      </c>
      <c r="D61" s="6"/>
      <c r="E61" s="6">
        <f t="shared" si="0"/>
        <v>0</v>
      </c>
    </row>
    <row r="62" spans="1:5" x14ac:dyDescent="0.3">
      <c r="A62" s="4" t="s">
        <v>20</v>
      </c>
      <c r="B62" s="5" t="s">
        <v>2</v>
      </c>
      <c r="C62" s="7">
        <f>(C4+C6)*2</f>
        <v>16</v>
      </c>
      <c r="D62" s="16"/>
      <c r="E62" s="6">
        <f t="shared" si="0"/>
        <v>0</v>
      </c>
    </row>
    <row r="63" spans="1:5" x14ac:dyDescent="0.3">
      <c r="A63" s="4" t="s">
        <v>21</v>
      </c>
      <c r="B63" s="5" t="s">
        <v>2</v>
      </c>
      <c r="C63" s="7">
        <f>C62</f>
        <v>16</v>
      </c>
      <c r="D63" s="16"/>
      <c r="E63" s="6">
        <f t="shared" si="0"/>
        <v>0</v>
      </c>
    </row>
    <row r="64" spans="1:5" x14ac:dyDescent="0.3">
      <c r="A64" s="4" t="s">
        <v>68</v>
      </c>
      <c r="B64" s="5" t="s">
        <v>2</v>
      </c>
      <c r="C64" s="7">
        <f>ROUNDUP(C26/1,0)</f>
        <v>83</v>
      </c>
      <c r="D64" s="6"/>
      <c r="E64" s="6">
        <f t="shared" ref="E64:E68" si="1">D64*C64</f>
        <v>0</v>
      </c>
    </row>
    <row r="65" spans="1:5" x14ac:dyDescent="0.3">
      <c r="A65" s="4" t="s">
        <v>69</v>
      </c>
      <c r="B65" s="5" t="s">
        <v>2</v>
      </c>
      <c r="C65" s="7">
        <f>ROUNDUP(C27/1,0)</f>
        <v>85</v>
      </c>
      <c r="D65" s="6"/>
      <c r="E65" s="6">
        <f t="shared" si="1"/>
        <v>0</v>
      </c>
    </row>
    <row r="66" spans="1:5" x14ac:dyDescent="0.3">
      <c r="A66" s="4" t="s">
        <v>51</v>
      </c>
      <c r="B66" s="5" t="s">
        <v>2</v>
      </c>
      <c r="C66" s="7">
        <f>ROUNDUP(C29/2,0)</f>
        <v>85</v>
      </c>
      <c r="E66" s="6">
        <f t="shared" si="1"/>
        <v>0</v>
      </c>
    </row>
    <row r="67" spans="1:5" x14ac:dyDescent="0.3">
      <c r="A67" s="4" t="s">
        <v>50</v>
      </c>
      <c r="B67" s="5" t="s">
        <v>2</v>
      </c>
      <c r="C67" s="7">
        <f>ROUNDUP(C30/2,0)</f>
        <v>45</v>
      </c>
      <c r="D67" s="16"/>
      <c r="E67" s="6">
        <f t="shared" si="1"/>
        <v>0</v>
      </c>
    </row>
    <row r="68" spans="1:5" x14ac:dyDescent="0.3">
      <c r="A68" s="4" t="s">
        <v>49</v>
      </c>
      <c r="B68" s="5" t="s">
        <v>2</v>
      </c>
      <c r="C68" s="7">
        <f>ROUNDUP(C31/2,0)</f>
        <v>182</v>
      </c>
      <c r="D68" s="16"/>
      <c r="E68" s="6">
        <f t="shared" si="1"/>
        <v>0</v>
      </c>
    </row>
    <row r="69" spans="1:5" x14ac:dyDescent="0.3">
      <c r="A69" s="17"/>
      <c r="B69" s="5"/>
      <c r="C69" s="7"/>
      <c r="D69" s="16"/>
      <c r="E69" s="6"/>
    </row>
    <row r="70" spans="1:5" x14ac:dyDescent="0.3">
      <c r="A70" s="13" t="s">
        <v>52</v>
      </c>
      <c r="B70" s="14"/>
      <c r="C70" s="14"/>
      <c r="D70" s="14"/>
      <c r="E70" s="15"/>
    </row>
    <row r="71" spans="1:5" x14ac:dyDescent="0.3">
      <c r="A71" s="13" t="s">
        <v>3</v>
      </c>
      <c r="B71" s="14"/>
      <c r="C71" s="14"/>
      <c r="D71" s="14"/>
      <c r="E71" s="15"/>
    </row>
    <row r="72" spans="1:5" x14ac:dyDescent="0.3">
      <c r="A72" s="4" t="s">
        <v>17</v>
      </c>
      <c r="B72" s="5" t="s">
        <v>2</v>
      </c>
      <c r="C72" s="6">
        <v>1</v>
      </c>
      <c r="D72" s="6"/>
      <c r="E72" s="6">
        <f t="shared" ref="E72:E131" si="2">D72*C72</f>
        <v>0</v>
      </c>
    </row>
    <row r="73" spans="1:5" ht="28.8" x14ac:dyDescent="0.3">
      <c r="A73" s="17" t="s">
        <v>23</v>
      </c>
      <c r="B73" s="5" t="s">
        <v>2</v>
      </c>
      <c r="C73" s="7">
        <v>1</v>
      </c>
      <c r="D73" s="16"/>
      <c r="E73" s="6">
        <f t="shared" si="2"/>
        <v>0</v>
      </c>
    </row>
    <row r="74" spans="1:5" ht="28.8" x14ac:dyDescent="0.3">
      <c r="A74" s="17" t="s">
        <v>53</v>
      </c>
      <c r="B74" s="5" t="s">
        <v>2</v>
      </c>
      <c r="C74" s="7">
        <v>2</v>
      </c>
      <c r="D74" s="16"/>
      <c r="E74" s="6">
        <f t="shared" si="2"/>
        <v>0</v>
      </c>
    </row>
    <row r="75" spans="1:5" ht="28.8" x14ac:dyDescent="0.3">
      <c r="A75" s="17" t="s">
        <v>24</v>
      </c>
      <c r="B75" s="5" t="s">
        <v>2</v>
      </c>
      <c r="C75" s="7">
        <v>9</v>
      </c>
      <c r="D75" s="16"/>
      <c r="E75" s="6">
        <f t="shared" si="2"/>
        <v>0</v>
      </c>
    </row>
    <row r="76" spans="1:5" ht="28.8" x14ac:dyDescent="0.3">
      <c r="A76" s="17" t="s">
        <v>54</v>
      </c>
      <c r="B76" s="5" t="s">
        <v>2</v>
      </c>
      <c r="C76" s="7">
        <v>22</v>
      </c>
      <c r="D76" s="16"/>
      <c r="E76" s="6">
        <f t="shared" si="2"/>
        <v>0</v>
      </c>
    </row>
    <row r="77" spans="1:5" ht="28.8" x14ac:dyDescent="0.3">
      <c r="A77" s="17" t="s">
        <v>55</v>
      </c>
      <c r="B77" s="5" t="s">
        <v>2</v>
      </c>
      <c r="C77" s="7">
        <v>18</v>
      </c>
      <c r="D77" s="16"/>
      <c r="E77" s="6">
        <f t="shared" si="2"/>
        <v>0</v>
      </c>
    </row>
    <row r="78" spans="1:5" ht="28.8" x14ac:dyDescent="0.3">
      <c r="A78" s="17" t="s">
        <v>25</v>
      </c>
      <c r="B78" s="5" t="s">
        <v>2</v>
      </c>
      <c r="C78" s="7">
        <v>2</v>
      </c>
      <c r="D78" s="16"/>
      <c r="E78" s="6">
        <f t="shared" si="2"/>
        <v>0</v>
      </c>
    </row>
    <row r="79" spans="1:5" ht="28.8" x14ac:dyDescent="0.3">
      <c r="A79" s="17" t="s">
        <v>27</v>
      </c>
      <c r="B79" s="5" t="s">
        <v>2</v>
      </c>
      <c r="C79" s="7">
        <v>14</v>
      </c>
      <c r="D79" s="16"/>
      <c r="E79" s="6">
        <f t="shared" si="2"/>
        <v>0</v>
      </c>
    </row>
    <row r="80" spans="1:5" ht="28.8" x14ac:dyDescent="0.3">
      <c r="A80" s="17" t="s">
        <v>28</v>
      </c>
      <c r="B80" s="5" t="s">
        <v>2</v>
      </c>
      <c r="C80" s="7">
        <v>1</v>
      </c>
      <c r="D80" s="16"/>
      <c r="E80" s="6">
        <f t="shared" si="2"/>
        <v>0</v>
      </c>
    </row>
    <row r="81" spans="1:5" ht="28.8" x14ac:dyDescent="0.3">
      <c r="A81" s="17" t="s">
        <v>29</v>
      </c>
      <c r="B81" s="5" t="s">
        <v>2</v>
      </c>
      <c r="C81" s="7">
        <v>1</v>
      </c>
      <c r="D81" s="16"/>
      <c r="E81" s="6">
        <f t="shared" si="2"/>
        <v>0</v>
      </c>
    </row>
    <row r="82" spans="1:5" ht="28.8" x14ac:dyDescent="0.3">
      <c r="A82" s="17" t="s">
        <v>30</v>
      </c>
      <c r="B82" s="5" t="s">
        <v>2</v>
      </c>
      <c r="C82" s="7">
        <v>11</v>
      </c>
      <c r="D82" s="16"/>
      <c r="E82" s="6">
        <f t="shared" si="2"/>
        <v>0</v>
      </c>
    </row>
    <row r="83" spans="1:5" ht="28.8" x14ac:dyDescent="0.3">
      <c r="A83" s="17" t="s">
        <v>56</v>
      </c>
      <c r="B83" s="5" t="s">
        <v>2</v>
      </c>
      <c r="C83" s="7">
        <v>3</v>
      </c>
      <c r="D83" s="16"/>
      <c r="E83" s="6">
        <f t="shared" si="2"/>
        <v>0</v>
      </c>
    </row>
    <row r="84" spans="1:5" ht="28.8" x14ac:dyDescent="0.3">
      <c r="A84" s="17" t="s">
        <v>32</v>
      </c>
      <c r="B84" s="5" t="s">
        <v>2</v>
      </c>
      <c r="C84" s="7">
        <v>2</v>
      </c>
      <c r="D84" s="16"/>
      <c r="E84" s="6">
        <f t="shared" si="2"/>
        <v>0</v>
      </c>
    </row>
    <row r="85" spans="1:5" ht="28.8" x14ac:dyDescent="0.3">
      <c r="A85" s="17" t="s">
        <v>57</v>
      </c>
      <c r="B85" s="5" t="s">
        <v>2</v>
      </c>
      <c r="C85" s="7">
        <v>10</v>
      </c>
      <c r="D85" s="16"/>
      <c r="E85" s="6">
        <f t="shared" si="2"/>
        <v>0</v>
      </c>
    </row>
    <row r="86" spans="1:5" ht="28.8" x14ac:dyDescent="0.3">
      <c r="A86" s="17" t="s">
        <v>58</v>
      </c>
      <c r="B86" s="5" t="s">
        <v>2</v>
      </c>
      <c r="C86" s="7">
        <v>19</v>
      </c>
      <c r="D86" s="16"/>
      <c r="E86" s="6">
        <f t="shared" si="2"/>
        <v>0</v>
      </c>
    </row>
    <row r="87" spans="1:5" ht="28.8" x14ac:dyDescent="0.3">
      <c r="A87" s="17" t="s">
        <v>59</v>
      </c>
      <c r="B87" s="5" t="s">
        <v>2</v>
      </c>
      <c r="C87" s="7">
        <v>2</v>
      </c>
      <c r="D87" s="16"/>
      <c r="E87" s="6">
        <f t="shared" si="2"/>
        <v>0</v>
      </c>
    </row>
    <row r="88" spans="1:5" ht="28.8" x14ac:dyDescent="0.3">
      <c r="A88" s="17" t="s">
        <v>33</v>
      </c>
      <c r="B88" s="5" t="s">
        <v>2</v>
      </c>
      <c r="C88" s="7">
        <v>8</v>
      </c>
      <c r="D88" s="16"/>
      <c r="E88" s="6">
        <f t="shared" si="2"/>
        <v>0</v>
      </c>
    </row>
    <row r="89" spans="1:5" ht="28.8" x14ac:dyDescent="0.3">
      <c r="A89" s="17" t="s">
        <v>60</v>
      </c>
      <c r="B89" s="5" t="s">
        <v>2</v>
      </c>
      <c r="C89" s="7">
        <v>8</v>
      </c>
      <c r="D89" s="16"/>
      <c r="E89" s="6">
        <f t="shared" si="2"/>
        <v>0</v>
      </c>
    </row>
    <row r="90" spans="1:5" ht="28.8" x14ac:dyDescent="0.3">
      <c r="A90" s="17" t="s">
        <v>34</v>
      </c>
      <c r="B90" s="5" t="s">
        <v>2</v>
      </c>
      <c r="C90" s="7">
        <v>13</v>
      </c>
      <c r="D90" s="16"/>
      <c r="E90" s="6">
        <f t="shared" si="2"/>
        <v>0</v>
      </c>
    </row>
    <row r="91" spans="1:5" ht="28.8" x14ac:dyDescent="0.3">
      <c r="A91" s="17" t="s">
        <v>35</v>
      </c>
      <c r="B91" s="5" t="s">
        <v>2</v>
      </c>
      <c r="C91" s="7">
        <v>29</v>
      </c>
      <c r="D91" s="16"/>
      <c r="E91" s="6">
        <f t="shared" si="2"/>
        <v>0</v>
      </c>
    </row>
    <row r="92" spans="1:5" ht="28.8" x14ac:dyDescent="0.3">
      <c r="A92" s="17" t="s">
        <v>61</v>
      </c>
      <c r="B92" s="5" t="s">
        <v>2</v>
      </c>
      <c r="C92" s="7">
        <v>8</v>
      </c>
      <c r="D92" s="16"/>
      <c r="E92" s="6">
        <f t="shared" si="2"/>
        <v>0</v>
      </c>
    </row>
    <row r="93" spans="1:5" x14ac:dyDescent="0.3">
      <c r="A93" s="4" t="s">
        <v>36</v>
      </c>
      <c r="B93" s="5" t="s">
        <v>2</v>
      </c>
      <c r="C93" s="6">
        <v>183</v>
      </c>
      <c r="D93" s="6"/>
      <c r="E93" s="6">
        <f t="shared" si="2"/>
        <v>0</v>
      </c>
    </row>
    <row r="94" spans="1:5" x14ac:dyDescent="0.3">
      <c r="A94" s="4" t="s">
        <v>6</v>
      </c>
      <c r="B94" s="5" t="s">
        <v>2</v>
      </c>
      <c r="C94" s="6">
        <v>15</v>
      </c>
      <c r="D94" s="6"/>
      <c r="E94" s="6">
        <f t="shared" si="2"/>
        <v>0</v>
      </c>
    </row>
    <row r="95" spans="1:5" x14ac:dyDescent="0.3">
      <c r="A95" s="4" t="s">
        <v>18</v>
      </c>
      <c r="B95" s="5" t="s">
        <v>2</v>
      </c>
      <c r="C95" s="6">
        <f>C94+8+7</f>
        <v>30</v>
      </c>
      <c r="D95" s="6"/>
      <c r="E95" s="6">
        <f t="shared" si="2"/>
        <v>0</v>
      </c>
    </row>
    <row r="96" spans="1:5" x14ac:dyDescent="0.3">
      <c r="A96" s="4" t="s">
        <v>37</v>
      </c>
      <c r="B96" s="5" t="s">
        <v>2</v>
      </c>
      <c r="C96" s="6">
        <f>(C72)*2</f>
        <v>2</v>
      </c>
      <c r="D96" s="6"/>
      <c r="E96" s="6">
        <f t="shared" si="2"/>
        <v>0</v>
      </c>
    </row>
    <row r="97" spans="1:5" x14ac:dyDescent="0.3">
      <c r="A97" s="4" t="s">
        <v>19</v>
      </c>
      <c r="B97" s="5" t="s">
        <v>2</v>
      </c>
      <c r="C97" s="6">
        <v>41</v>
      </c>
      <c r="D97" s="6"/>
      <c r="E97" s="6">
        <f t="shared" si="2"/>
        <v>0</v>
      </c>
    </row>
    <row r="98" spans="1:5" x14ac:dyDescent="0.3">
      <c r="A98" s="13" t="s">
        <v>38</v>
      </c>
      <c r="B98" s="5"/>
      <c r="C98" s="7"/>
      <c r="D98" s="16"/>
      <c r="E98" s="6"/>
    </row>
    <row r="99" spans="1:5" x14ac:dyDescent="0.3">
      <c r="A99" s="17" t="s">
        <v>124</v>
      </c>
      <c r="B99" s="5" t="s">
        <v>0</v>
      </c>
      <c r="C99" s="7">
        <v>198.92000000000004</v>
      </c>
      <c r="D99" s="16"/>
      <c r="E99" s="6">
        <f t="shared" si="2"/>
        <v>0</v>
      </c>
    </row>
    <row r="100" spans="1:5" x14ac:dyDescent="0.3">
      <c r="A100" s="17" t="s">
        <v>125</v>
      </c>
      <c r="B100" s="5" t="s">
        <v>0</v>
      </c>
      <c r="C100" s="7">
        <v>191.34000000000006</v>
      </c>
      <c r="D100" s="16"/>
      <c r="E100" s="6">
        <f t="shared" si="2"/>
        <v>0</v>
      </c>
    </row>
    <row r="101" spans="1:5" x14ac:dyDescent="0.3">
      <c r="A101" s="17" t="s">
        <v>62</v>
      </c>
      <c r="B101" s="5" t="s">
        <v>0</v>
      </c>
      <c r="C101" s="7">
        <v>55.939999999999984</v>
      </c>
      <c r="D101" s="16"/>
      <c r="E101" s="6">
        <f t="shared" si="2"/>
        <v>0</v>
      </c>
    </row>
    <row r="102" spans="1:5" x14ac:dyDescent="0.3">
      <c r="A102" s="17" t="s">
        <v>63</v>
      </c>
      <c r="B102" s="5" t="s">
        <v>0</v>
      </c>
      <c r="C102" s="7">
        <v>1262.0399999999734</v>
      </c>
      <c r="D102" s="16"/>
      <c r="E102" s="6">
        <f t="shared" si="2"/>
        <v>0</v>
      </c>
    </row>
    <row r="103" spans="1:5" x14ac:dyDescent="0.3">
      <c r="A103" s="17" t="s">
        <v>64</v>
      </c>
      <c r="B103" s="5" t="s">
        <v>2</v>
      </c>
      <c r="C103" s="7">
        <v>527</v>
      </c>
      <c r="D103" s="16"/>
      <c r="E103" s="6">
        <f t="shared" si="2"/>
        <v>0</v>
      </c>
    </row>
    <row r="104" spans="1:5" x14ac:dyDescent="0.3">
      <c r="A104" s="17" t="s">
        <v>126</v>
      </c>
      <c r="B104" s="5" t="s">
        <v>2</v>
      </c>
      <c r="C104" s="7">
        <v>8</v>
      </c>
      <c r="D104" s="16"/>
      <c r="E104" s="6">
        <f t="shared" si="2"/>
        <v>0</v>
      </c>
    </row>
    <row r="105" spans="1:5" x14ac:dyDescent="0.3">
      <c r="A105" s="17" t="s">
        <v>127</v>
      </c>
      <c r="B105" s="5" t="s">
        <v>2</v>
      </c>
      <c r="C105" s="7">
        <v>18</v>
      </c>
      <c r="D105" s="16"/>
      <c r="E105" s="6">
        <f t="shared" si="2"/>
        <v>0</v>
      </c>
    </row>
    <row r="106" spans="1:5" x14ac:dyDescent="0.3">
      <c r="A106" s="17" t="s">
        <v>128</v>
      </c>
      <c r="B106" s="5" t="s">
        <v>2</v>
      </c>
      <c r="C106" s="7">
        <v>26</v>
      </c>
      <c r="D106" s="16"/>
      <c r="E106" s="6">
        <f t="shared" si="2"/>
        <v>0</v>
      </c>
    </row>
    <row r="107" spans="1:5" x14ac:dyDescent="0.3">
      <c r="A107" s="17" t="s">
        <v>129</v>
      </c>
      <c r="B107" s="5" t="s">
        <v>2</v>
      </c>
      <c r="C107" s="7">
        <v>2</v>
      </c>
      <c r="D107" s="16"/>
      <c r="E107" s="6">
        <f t="shared" si="2"/>
        <v>0</v>
      </c>
    </row>
    <row r="108" spans="1:5" x14ac:dyDescent="0.3">
      <c r="A108" s="4" t="s">
        <v>46</v>
      </c>
      <c r="B108" s="5" t="s">
        <v>2</v>
      </c>
      <c r="C108" s="7">
        <f>183*2</f>
        <v>366</v>
      </c>
      <c r="D108" s="6"/>
      <c r="E108" s="6">
        <f t="shared" si="2"/>
        <v>0</v>
      </c>
    </row>
    <row r="109" spans="1:5" x14ac:dyDescent="0.3">
      <c r="A109" s="17" t="s">
        <v>130</v>
      </c>
      <c r="B109" s="5" t="s">
        <v>2</v>
      </c>
      <c r="C109" s="7">
        <v>82</v>
      </c>
      <c r="D109" s="16"/>
      <c r="E109" s="6">
        <f t="shared" si="2"/>
        <v>0</v>
      </c>
    </row>
    <row r="110" spans="1:5" x14ac:dyDescent="0.3">
      <c r="A110" s="17" t="s">
        <v>131</v>
      </c>
      <c r="B110" s="5" t="s">
        <v>2</v>
      </c>
      <c r="C110" s="7">
        <v>4</v>
      </c>
      <c r="D110" s="16"/>
      <c r="E110" s="6">
        <f t="shared" si="2"/>
        <v>0</v>
      </c>
    </row>
    <row r="111" spans="1:5" x14ac:dyDescent="0.3">
      <c r="A111" s="17" t="s">
        <v>132</v>
      </c>
      <c r="B111" s="5" t="s">
        <v>2</v>
      </c>
      <c r="C111" s="7">
        <v>6</v>
      </c>
      <c r="D111" s="16"/>
      <c r="E111" s="6">
        <f t="shared" si="2"/>
        <v>0</v>
      </c>
    </row>
    <row r="112" spans="1:5" x14ac:dyDescent="0.3">
      <c r="A112" s="17" t="s">
        <v>133</v>
      </c>
      <c r="B112" s="5" t="s">
        <v>2</v>
      </c>
      <c r="C112" s="7">
        <v>24</v>
      </c>
      <c r="D112" s="16"/>
      <c r="E112" s="6">
        <f t="shared" si="2"/>
        <v>0</v>
      </c>
    </row>
    <row r="113" spans="1:5" x14ac:dyDescent="0.3">
      <c r="A113" s="17" t="s">
        <v>134</v>
      </c>
      <c r="B113" s="5" t="s">
        <v>2</v>
      </c>
      <c r="C113" s="7">
        <v>8</v>
      </c>
      <c r="D113" s="16"/>
      <c r="E113" s="6">
        <f t="shared" si="2"/>
        <v>0</v>
      </c>
    </row>
    <row r="114" spans="1:5" x14ac:dyDescent="0.3">
      <c r="A114" s="17" t="s">
        <v>135</v>
      </c>
      <c r="B114" s="5" t="s">
        <v>2</v>
      </c>
      <c r="C114" s="7">
        <v>8</v>
      </c>
      <c r="D114" s="16"/>
      <c r="E114" s="6">
        <f t="shared" si="2"/>
        <v>0</v>
      </c>
    </row>
    <row r="115" spans="1:5" x14ac:dyDescent="0.3">
      <c r="A115" s="17" t="s">
        <v>136</v>
      </c>
      <c r="B115" s="5" t="s">
        <v>2</v>
      </c>
      <c r="C115" s="7">
        <v>4</v>
      </c>
      <c r="D115" s="16"/>
      <c r="E115" s="6">
        <f t="shared" si="2"/>
        <v>0</v>
      </c>
    </row>
    <row r="116" spans="1:5" x14ac:dyDescent="0.3">
      <c r="A116" s="17" t="s">
        <v>137</v>
      </c>
      <c r="B116" s="5" t="s">
        <v>2</v>
      </c>
      <c r="C116" s="7">
        <v>4</v>
      </c>
      <c r="D116" s="16"/>
      <c r="E116" s="6">
        <f t="shared" si="2"/>
        <v>0</v>
      </c>
    </row>
    <row r="117" spans="1:5" x14ac:dyDescent="0.3">
      <c r="A117" s="17" t="s">
        <v>65</v>
      </c>
      <c r="B117" s="5" t="s">
        <v>2</v>
      </c>
      <c r="C117" s="7">
        <v>308</v>
      </c>
      <c r="D117" s="16"/>
      <c r="E117" s="6">
        <f t="shared" si="2"/>
        <v>0</v>
      </c>
    </row>
    <row r="118" spans="1:5" x14ac:dyDescent="0.3">
      <c r="A118" s="17" t="s">
        <v>138</v>
      </c>
      <c r="B118" s="5" t="s">
        <v>2</v>
      </c>
      <c r="C118" s="7">
        <v>2</v>
      </c>
      <c r="D118" s="16"/>
      <c r="E118" s="6">
        <f t="shared" si="2"/>
        <v>0</v>
      </c>
    </row>
    <row r="119" spans="1:5" x14ac:dyDescent="0.3">
      <c r="A119" s="17" t="s">
        <v>139</v>
      </c>
      <c r="B119" s="5" t="s">
        <v>2</v>
      </c>
      <c r="C119" s="7">
        <v>6</v>
      </c>
      <c r="D119" s="16"/>
      <c r="E119" s="6">
        <f t="shared" si="2"/>
        <v>0</v>
      </c>
    </row>
    <row r="120" spans="1:5" x14ac:dyDescent="0.3">
      <c r="A120" s="17" t="s">
        <v>66</v>
      </c>
      <c r="B120" s="5" t="s">
        <v>2</v>
      </c>
      <c r="C120" s="7">
        <v>14</v>
      </c>
      <c r="D120" s="16"/>
      <c r="E120" s="6">
        <f t="shared" si="2"/>
        <v>0</v>
      </c>
    </row>
    <row r="121" spans="1:5" x14ac:dyDescent="0.3">
      <c r="A121" s="17" t="s">
        <v>140</v>
      </c>
      <c r="B121" s="5" t="s">
        <v>2</v>
      </c>
      <c r="C121" s="7">
        <v>2</v>
      </c>
      <c r="D121" s="16"/>
      <c r="E121" s="6">
        <f t="shared" si="2"/>
        <v>0</v>
      </c>
    </row>
    <row r="122" spans="1:5" x14ac:dyDescent="0.3">
      <c r="A122" s="17" t="s">
        <v>141</v>
      </c>
      <c r="B122" s="5" t="s">
        <v>2</v>
      </c>
      <c r="C122" s="7">
        <v>10</v>
      </c>
      <c r="D122" s="16"/>
      <c r="E122" s="6">
        <f t="shared" si="2"/>
        <v>0</v>
      </c>
    </row>
    <row r="123" spans="1:5" x14ac:dyDescent="0.3">
      <c r="A123" s="17" t="s">
        <v>142</v>
      </c>
      <c r="B123" s="5" t="s">
        <v>2</v>
      </c>
      <c r="C123" s="7">
        <v>4</v>
      </c>
      <c r="D123" s="16"/>
      <c r="E123" s="6">
        <f t="shared" si="2"/>
        <v>0</v>
      </c>
    </row>
    <row r="124" spans="1:5" x14ac:dyDescent="0.3">
      <c r="A124" s="17" t="s">
        <v>143</v>
      </c>
      <c r="B124" s="5" t="s">
        <v>2</v>
      </c>
      <c r="C124" s="7">
        <v>4</v>
      </c>
      <c r="D124" s="16"/>
      <c r="E124" s="6">
        <f t="shared" si="2"/>
        <v>0</v>
      </c>
    </row>
    <row r="125" spans="1:5" x14ac:dyDescent="0.3">
      <c r="A125" s="17" t="s">
        <v>144</v>
      </c>
      <c r="B125" s="5" t="s">
        <v>2</v>
      </c>
      <c r="C125" s="7">
        <v>2</v>
      </c>
      <c r="D125" s="16"/>
      <c r="E125" s="6">
        <f t="shared" si="2"/>
        <v>0</v>
      </c>
    </row>
    <row r="126" spans="1:5" x14ac:dyDescent="0.3">
      <c r="A126" s="17" t="s">
        <v>145</v>
      </c>
      <c r="B126" s="5" t="s">
        <v>2</v>
      </c>
      <c r="C126" s="7">
        <v>4</v>
      </c>
      <c r="D126" s="16"/>
      <c r="E126" s="6">
        <f t="shared" si="2"/>
        <v>0</v>
      </c>
    </row>
    <row r="127" spans="1:5" x14ac:dyDescent="0.3">
      <c r="A127" s="17" t="s">
        <v>146</v>
      </c>
      <c r="B127" s="5" t="s">
        <v>2</v>
      </c>
      <c r="C127" s="7">
        <v>2</v>
      </c>
      <c r="D127" s="16"/>
      <c r="E127" s="6">
        <f t="shared" si="2"/>
        <v>0</v>
      </c>
    </row>
    <row r="128" spans="1:5" x14ac:dyDescent="0.3">
      <c r="A128" s="17" t="s">
        <v>147</v>
      </c>
      <c r="B128" s="5" t="s">
        <v>2</v>
      </c>
      <c r="C128" s="7">
        <v>2</v>
      </c>
      <c r="D128" s="16"/>
      <c r="E128" s="6">
        <f t="shared" si="2"/>
        <v>0</v>
      </c>
    </row>
    <row r="129" spans="1:5" x14ac:dyDescent="0.3">
      <c r="A129" s="17" t="s">
        <v>148</v>
      </c>
      <c r="B129" s="5" t="s">
        <v>2</v>
      </c>
      <c r="C129" s="7">
        <v>2</v>
      </c>
      <c r="D129" s="16"/>
      <c r="E129" s="6">
        <f t="shared" si="2"/>
        <v>0</v>
      </c>
    </row>
    <row r="130" spans="1:5" x14ac:dyDescent="0.3">
      <c r="A130" s="17" t="s">
        <v>149</v>
      </c>
      <c r="B130" s="5" t="s">
        <v>2</v>
      </c>
      <c r="C130" s="7">
        <v>2</v>
      </c>
      <c r="D130" s="16"/>
      <c r="E130" s="6">
        <f t="shared" si="2"/>
        <v>0</v>
      </c>
    </row>
    <row r="131" spans="1:5" x14ac:dyDescent="0.3">
      <c r="A131" s="17" t="s">
        <v>150</v>
      </c>
      <c r="B131" s="5" t="s">
        <v>2</v>
      </c>
      <c r="C131" s="7">
        <v>2</v>
      </c>
      <c r="D131" s="16"/>
      <c r="E131" s="6">
        <f t="shared" si="2"/>
        <v>0</v>
      </c>
    </row>
    <row r="132" spans="1:5" x14ac:dyDescent="0.3">
      <c r="A132" s="4" t="s">
        <v>20</v>
      </c>
      <c r="B132" s="5" t="s">
        <v>2</v>
      </c>
      <c r="C132" s="7">
        <v>2</v>
      </c>
      <c r="D132" s="16"/>
      <c r="E132" s="6">
        <f t="shared" ref="E132:E142" si="3">D132*C132</f>
        <v>0</v>
      </c>
    </row>
    <row r="133" spans="1:5" x14ac:dyDescent="0.3">
      <c r="A133" s="4" t="s">
        <v>21</v>
      </c>
      <c r="B133" s="5" t="s">
        <v>2</v>
      </c>
      <c r="C133" s="7">
        <f>C132</f>
        <v>2</v>
      </c>
      <c r="D133" s="16"/>
      <c r="E133" s="6">
        <f t="shared" si="3"/>
        <v>0</v>
      </c>
    </row>
    <row r="134" spans="1:5" x14ac:dyDescent="0.3">
      <c r="A134" s="17" t="s">
        <v>151</v>
      </c>
      <c r="B134" s="5" t="s">
        <v>0</v>
      </c>
      <c r="C134" s="6">
        <f>C99</f>
        <v>198.92000000000004</v>
      </c>
      <c r="D134" s="6"/>
      <c r="E134" s="6">
        <f t="shared" si="3"/>
        <v>0</v>
      </c>
    </row>
    <row r="135" spans="1:5" x14ac:dyDescent="0.3">
      <c r="A135" s="17" t="s">
        <v>152</v>
      </c>
      <c r="B135" s="5" t="s">
        <v>0</v>
      </c>
      <c r="C135" s="6">
        <f t="shared" ref="C135:C136" si="4">C100</f>
        <v>191.34000000000006</v>
      </c>
      <c r="D135" s="6"/>
      <c r="E135" s="6">
        <f t="shared" si="3"/>
        <v>0</v>
      </c>
    </row>
    <row r="136" spans="1:5" x14ac:dyDescent="0.3">
      <c r="A136" s="17" t="s">
        <v>153</v>
      </c>
      <c r="B136" s="5" t="s">
        <v>0</v>
      </c>
      <c r="C136" s="6">
        <f t="shared" si="4"/>
        <v>55.939999999999984</v>
      </c>
      <c r="D136" s="6"/>
      <c r="E136" s="6">
        <f t="shared" si="3"/>
        <v>0</v>
      </c>
    </row>
    <row r="137" spans="1:5" x14ac:dyDescent="0.3">
      <c r="A137" s="17" t="s">
        <v>154</v>
      </c>
      <c r="B137" s="5" t="s">
        <v>0</v>
      </c>
      <c r="C137" s="6">
        <v>108</v>
      </c>
      <c r="D137" s="6"/>
      <c r="E137" s="6">
        <f t="shared" si="3"/>
        <v>0</v>
      </c>
    </row>
    <row r="138" spans="1:5" x14ac:dyDescent="0.3">
      <c r="A138" s="4" t="s">
        <v>70</v>
      </c>
      <c r="B138" s="5" t="s">
        <v>2</v>
      </c>
      <c r="C138" s="7">
        <f>ROUNDUP(C134/2,0)</f>
        <v>100</v>
      </c>
      <c r="D138" s="6"/>
      <c r="E138" s="6">
        <f t="shared" si="3"/>
        <v>0</v>
      </c>
    </row>
    <row r="139" spans="1:5" x14ac:dyDescent="0.3">
      <c r="A139" s="4" t="s">
        <v>71</v>
      </c>
      <c r="B139" s="5" t="s">
        <v>2</v>
      </c>
      <c r="C139" s="7">
        <f>ROUNDUP(C135/2,0)</f>
        <v>96</v>
      </c>
      <c r="D139" s="6"/>
      <c r="E139" s="6">
        <f t="shared" si="3"/>
        <v>0</v>
      </c>
    </row>
    <row r="140" spans="1:5" x14ac:dyDescent="0.3">
      <c r="A140" s="4" t="s">
        <v>72</v>
      </c>
      <c r="B140" s="5" t="s">
        <v>2</v>
      </c>
      <c r="C140" s="7">
        <f>ROUNDUP(C136/2,0)</f>
        <v>28</v>
      </c>
      <c r="D140" s="6"/>
      <c r="E140" s="6">
        <f t="shared" si="3"/>
        <v>0</v>
      </c>
    </row>
    <row r="141" spans="1:5" x14ac:dyDescent="0.3">
      <c r="A141" s="4" t="s">
        <v>73</v>
      </c>
      <c r="B141" s="5" t="s">
        <v>2</v>
      </c>
      <c r="C141" s="7">
        <f>ROUNDUP(C137/2,0)</f>
        <v>54</v>
      </c>
      <c r="E141" s="6">
        <f t="shared" si="3"/>
        <v>0</v>
      </c>
    </row>
    <row r="142" spans="1:5" x14ac:dyDescent="0.3">
      <c r="A142" s="4" t="s">
        <v>49</v>
      </c>
      <c r="B142" s="5" t="s">
        <v>2</v>
      </c>
      <c r="C142" s="7">
        <f>ROUNDUP(C102/2,0)</f>
        <v>632</v>
      </c>
      <c r="D142" s="16"/>
      <c r="E142" s="6">
        <f t="shared" si="3"/>
        <v>0</v>
      </c>
    </row>
    <row r="143" spans="1:5" x14ac:dyDescent="0.3">
      <c r="A143" s="17"/>
      <c r="B143" s="5"/>
      <c r="C143" s="7"/>
      <c r="D143" s="16"/>
      <c r="E143" s="6"/>
    </row>
    <row r="144" spans="1:5" x14ac:dyDescent="0.3">
      <c r="A144" s="13" t="s">
        <v>67</v>
      </c>
      <c r="B144" s="14"/>
      <c r="C144" s="14"/>
      <c r="D144" s="14"/>
      <c r="E144" s="15"/>
    </row>
    <row r="145" spans="1:5" x14ac:dyDescent="0.3">
      <c r="A145" s="4" t="s">
        <v>74</v>
      </c>
      <c r="B145" s="5" t="s">
        <v>2</v>
      </c>
      <c r="C145" s="6">
        <v>1</v>
      </c>
      <c r="D145" s="6"/>
      <c r="E145" s="6">
        <f t="shared" ref="E145:E150" si="5">D145*C145</f>
        <v>0</v>
      </c>
    </row>
    <row r="146" spans="1:5" x14ac:dyDescent="0.3">
      <c r="A146" s="17" t="s">
        <v>75</v>
      </c>
      <c r="B146" s="5" t="s">
        <v>2</v>
      </c>
      <c r="C146" s="7">
        <v>1</v>
      </c>
      <c r="D146" s="16"/>
      <c r="E146" s="6">
        <f t="shared" si="5"/>
        <v>0</v>
      </c>
    </row>
    <row r="147" spans="1:5" x14ac:dyDescent="0.3">
      <c r="A147" s="17" t="s">
        <v>76</v>
      </c>
      <c r="B147" s="5" t="s">
        <v>2</v>
      </c>
      <c r="C147" s="7">
        <v>4</v>
      </c>
      <c r="D147" s="16"/>
      <c r="E147" s="6">
        <f t="shared" si="5"/>
        <v>0</v>
      </c>
    </row>
    <row r="148" spans="1:5" x14ac:dyDescent="0.3">
      <c r="A148" s="17" t="s">
        <v>77</v>
      </c>
      <c r="B148" s="5" t="s">
        <v>2</v>
      </c>
      <c r="C148" s="7">
        <v>1</v>
      </c>
      <c r="D148" s="16"/>
      <c r="E148" s="6">
        <f t="shared" si="5"/>
        <v>0</v>
      </c>
    </row>
    <row r="149" spans="1:5" x14ac:dyDescent="0.3">
      <c r="A149" s="17" t="s">
        <v>78</v>
      </c>
      <c r="B149" s="5" t="s">
        <v>2</v>
      </c>
      <c r="C149" s="7">
        <v>1</v>
      </c>
      <c r="D149" s="16"/>
      <c r="E149" s="6">
        <f t="shared" si="5"/>
        <v>0</v>
      </c>
    </row>
    <row r="150" spans="1:5" x14ac:dyDescent="0.3">
      <c r="A150" s="4" t="s">
        <v>79</v>
      </c>
      <c r="B150" s="5" t="s">
        <v>2</v>
      </c>
      <c r="C150" s="6">
        <v>4</v>
      </c>
      <c r="D150" s="6"/>
      <c r="E150" s="6">
        <f t="shared" si="5"/>
        <v>0</v>
      </c>
    </row>
    <row r="151" spans="1:5" x14ac:dyDescent="0.3">
      <c r="A151" s="4" t="s">
        <v>80</v>
      </c>
      <c r="B151" s="5" t="s">
        <v>2</v>
      </c>
      <c r="C151" s="6">
        <v>6</v>
      </c>
      <c r="D151" s="6"/>
      <c r="E151" s="6">
        <f t="shared" ref="E151" si="6">D151*C151</f>
        <v>0</v>
      </c>
    </row>
    <row r="152" spans="1:5" x14ac:dyDescent="0.3">
      <c r="A152" s="4" t="s">
        <v>81</v>
      </c>
      <c r="B152" s="5" t="s">
        <v>2</v>
      </c>
      <c r="C152" s="6">
        <v>4</v>
      </c>
      <c r="D152" s="6"/>
      <c r="E152" s="6">
        <f t="shared" ref="E152:E153" si="7">D152*C152</f>
        <v>0</v>
      </c>
    </row>
    <row r="153" spans="1:5" x14ac:dyDescent="0.3">
      <c r="A153" s="4" t="s">
        <v>19</v>
      </c>
      <c r="B153" s="5" t="s">
        <v>2</v>
      </c>
      <c r="C153" s="6">
        <v>4</v>
      </c>
      <c r="D153" s="6"/>
      <c r="E153" s="6">
        <f t="shared" si="7"/>
        <v>0</v>
      </c>
    </row>
    <row r="154" spans="1:5" x14ac:dyDescent="0.3">
      <c r="A154" s="4" t="s">
        <v>88</v>
      </c>
      <c r="B154" s="5" t="s">
        <v>2</v>
      </c>
      <c r="C154" s="6">
        <v>2</v>
      </c>
      <c r="D154" s="6"/>
      <c r="E154" s="6">
        <f t="shared" ref="E154" si="8">D154*C154</f>
        <v>0</v>
      </c>
    </row>
    <row r="155" spans="1:5" x14ac:dyDescent="0.3">
      <c r="A155" s="17" t="s">
        <v>82</v>
      </c>
      <c r="B155" s="5" t="s">
        <v>2</v>
      </c>
      <c r="C155" s="6">
        <v>1</v>
      </c>
      <c r="D155" s="6"/>
      <c r="E155" s="6">
        <f t="shared" ref="E155" si="9">D155*C155</f>
        <v>0</v>
      </c>
    </row>
    <row r="156" spans="1:5" x14ac:dyDescent="0.3">
      <c r="A156" s="17" t="s">
        <v>83</v>
      </c>
      <c r="B156" s="5" t="s">
        <v>2</v>
      </c>
      <c r="C156" s="6">
        <v>8</v>
      </c>
      <c r="D156" s="6"/>
      <c r="E156" s="6">
        <f t="shared" ref="E156" si="10">D156*C156</f>
        <v>0</v>
      </c>
    </row>
    <row r="157" spans="1:5" x14ac:dyDescent="0.3">
      <c r="A157" s="17" t="s">
        <v>84</v>
      </c>
      <c r="B157" s="5" t="s">
        <v>2</v>
      </c>
      <c r="C157" s="6">
        <v>2</v>
      </c>
      <c r="D157" s="6"/>
      <c r="E157" s="6">
        <f t="shared" ref="E157:E158" si="11">D157*C157</f>
        <v>0</v>
      </c>
    </row>
    <row r="158" spans="1:5" x14ac:dyDescent="0.3">
      <c r="A158" s="17" t="s">
        <v>85</v>
      </c>
      <c r="B158" s="5" t="s">
        <v>2</v>
      </c>
      <c r="C158" s="7">
        <v>2</v>
      </c>
      <c r="D158" s="16"/>
      <c r="E158" s="6">
        <f t="shared" si="11"/>
        <v>0</v>
      </c>
    </row>
    <row r="159" spans="1:5" x14ac:dyDescent="0.3">
      <c r="A159" s="17" t="s">
        <v>86</v>
      </c>
      <c r="B159" s="5" t="s">
        <v>2</v>
      </c>
      <c r="C159" s="7">
        <v>2</v>
      </c>
      <c r="D159" s="16"/>
      <c r="E159" s="6">
        <f t="shared" ref="E159:E161" si="12">D159*C159</f>
        <v>0</v>
      </c>
    </row>
    <row r="160" spans="1:5" x14ac:dyDescent="0.3">
      <c r="A160" s="4" t="s">
        <v>89</v>
      </c>
      <c r="B160" s="5" t="s">
        <v>2</v>
      </c>
      <c r="C160" s="7">
        <v>4</v>
      </c>
      <c r="D160" s="16"/>
      <c r="E160" s="6">
        <f>D160*C160</f>
        <v>0</v>
      </c>
    </row>
    <row r="161" spans="1:5" x14ac:dyDescent="0.3">
      <c r="A161" s="17" t="s">
        <v>87</v>
      </c>
      <c r="B161" s="5" t="s">
        <v>0</v>
      </c>
      <c r="C161" s="7">
        <v>6</v>
      </c>
      <c r="D161" s="16"/>
      <c r="E161" s="6">
        <f t="shared" si="12"/>
        <v>0</v>
      </c>
    </row>
    <row r="162" spans="1:5" x14ac:dyDescent="0.3">
      <c r="A162" s="17" t="s">
        <v>42</v>
      </c>
      <c r="B162" s="5" t="s">
        <v>0</v>
      </c>
      <c r="C162" s="7">
        <v>2</v>
      </c>
      <c r="D162" s="16"/>
      <c r="E162" s="6">
        <f t="shared" ref="E162:E167" si="13">D162*C162</f>
        <v>0</v>
      </c>
    </row>
    <row r="163" spans="1:5" x14ac:dyDescent="0.3">
      <c r="A163" s="17" t="s">
        <v>43</v>
      </c>
      <c r="B163" s="5" t="s">
        <v>0</v>
      </c>
      <c r="C163" s="7">
        <v>2</v>
      </c>
      <c r="D163" s="16"/>
      <c r="E163" s="6">
        <f t="shared" si="13"/>
        <v>0</v>
      </c>
    </row>
    <row r="164" spans="1:5" x14ac:dyDescent="0.3">
      <c r="A164" s="17" t="s">
        <v>44</v>
      </c>
      <c r="B164" s="5" t="s">
        <v>0</v>
      </c>
      <c r="C164" s="7">
        <v>2</v>
      </c>
      <c r="D164" s="16"/>
      <c r="E164" s="6">
        <f t="shared" si="13"/>
        <v>0</v>
      </c>
    </row>
    <row r="165" spans="1:5" x14ac:dyDescent="0.3">
      <c r="A165" s="17" t="s">
        <v>45</v>
      </c>
      <c r="B165" s="5" t="s">
        <v>0</v>
      </c>
      <c r="C165" s="7">
        <v>2</v>
      </c>
      <c r="D165" s="16"/>
      <c r="E165" s="6">
        <f t="shared" si="13"/>
        <v>0</v>
      </c>
    </row>
    <row r="166" spans="1:5" x14ac:dyDescent="0.3">
      <c r="A166" s="18" t="s">
        <v>90</v>
      </c>
      <c r="B166" s="19" t="s">
        <v>91</v>
      </c>
      <c r="C166" s="20">
        <v>50</v>
      </c>
      <c r="D166" s="20"/>
      <c r="E166" s="20">
        <f t="shared" si="13"/>
        <v>0</v>
      </c>
    </row>
    <row r="167" spans="1:5" x14ac:dyDescent="0.3">
      <c r="A167" s="17" t="s">
        <v>92</v>
      </c>
      <c r="B167" s="5" t="s">
        <v>7</v>
      </c>
      <c r="C167" s="7">
        <v>1</v>
      </c>
      <c r="D167" s="16"/>
      <c r="E167" s="6">
        <f t="shared" si="13"/>
        <v>0</v>
      </c>
    </row>
    <row r="168" spans="1:5" x14ac:dyDescent="0.3">
      <c r="A168" s="17" t="s">
        <v>93</v>
      </c>
      <c r="B168" s="5" t="s">
        <v>7</v>
      </c>
      <c r="C168" s="7">
        <v>1</v>
      </c>
      <c r="D168" s="16"/>
      <c r="E168" s="6">
        <f t="shared" ref="E168" si="14">D168*C168</f>
        <v>0</v>
      </c>
    </row>
    <row r="169" spans="1:5" x14ac:dyDescent="0.3">
      <c r="A169" s="4"/>
      <c r="B169" s="5"/>
      <c r="C169" s="6"/>
      <c r="D169" s="6"/>
      <c r="E169" s="6"/>
    </row>
    <row r="170" spans="1:5" ht="15.6" x14ac:dyDescent="0.3">
      <c r="A170" s="8" t="s">
        <v>8</v>
      </c>
      <c r="B170" s="9"/>
      <c r="C170" s="10"/>
      <c r="D170" s="10"/>
      <c r="E170" s="10">
        <f>SUM(E4:E168)</f>
        <v>0</v>
      </c>
    </row>
    <row r="171" spans="1:5" x14ac:dyDescent="0.3">
      <c r="A171" s="11"/>
      <c r="B171" s="12"/>
      <c r="C171" s="6"/>
      <c r="D171" s="6"/>
      <c r="E171" s="6"/>
    </row>
    <row r="172" spans="1:5" ht="15.6" x14ac:dyDescent="0.3">
      <c r="A172" s="8" t="s">
        <v>9</v>
      </c>
      <c r="B172" s="12"/>
      <c r="C172" s="6"/>
      <c r="D172" s="6"/>
      <c r="E172" s="6"/>
    </row>
    <row r="173" spans="1:5" x14ac:dyDescent="0.3">
      <c r="A173" s="11" t="s">
        <v>10</v>
      </c>
      <c r="B173" s="12"/>
      <c r="C173" s="6"/>
      <c r="D173" s="6"/>
      <c r="E173" s="6"/>
    </row>
    <row r="174" spans="1:5" x14ac:dyDescent="0.3">
      <c r="A174" s="11" t="s">
        <v>11</v>
      </c>
      <c r="B174" s="12"/>
      <c r="C174" s="6"/>
      <c r="D174" s="6"/>
      <c r="E174" s="6"/>
    </row>
    <row r="175" spans="1:5" x14ac:dyDescent="0.3">
      <c r="A175" s="11" t="s">
        <v>12</v>
      </c>
      <c r="B175" s="12"/>
      <c r="C175" s="6"/>
      <c r="D175" s="6"/>
      <c r="E175" s="6"/>
    </row>
    <row r="176" spans="1:5" x14ac:dyDescent="0.3">
      <c r="A176" s="11" t="s">
        <v>13</v>
      </c>
      <c r="B176" s="12"/>
      <c r="C176" s="6"/>
      <c r="D176" s="6"/>
      <c r="E176" s="6"/>
    </row>
    <row r="177" spans="1:5" x14ac:dyDescent="0.3">
      <c r="A177" s="11" t="s">
        <v>14</v>
      </c>
      <c r="B177" s="12"/>
      <c r="C177" s="6"/>
      <c r="D177" s="6"/>
      <c r="E177" s="6"/>
    </row>
    <row r="178" spans="1:5" x14ac:dyDescent="0.3">
      <c r="A178" s="11" t="s">
        <v>15</v>
      </c>
      <c r="B178" s="12"/>
      <c r="C178" s="6"/>
      <c r="D178" s="6"/>
      <c r="E178" s="6"/>
    </row>
    <row r="179" spans="1:5" x14ac:dyDescent="0.3">
      <c r="A179" s="11" t="s">
        <v>16</v>
      </c>
      <c r="B179" s="12"/>
      <c r="C179" s="6"/>
      <c r="D179" s="6"/>
      <c r="E179" s="6"/>
    </row>
    <row r="180" spans="1:5" ht="15.6" x14ac:dyDescent="0.3">
      <c r="A180" s="8" t="s">
        <v>1</v>
      </c>
      <c r="B180" s="9"/>
      <c r="C180" s="10"/>
      <c r="D180" s="10"/>
      <c r="E180" s="10"/>
    </row>
  </sheetData>
  <pageMargins left="0.70866141732283472" right="0.70866141732283472" top="0.74803149606299213" bottom="0.74803149606299213" header="0.31496062992125984" footer="0.31496062992125984"/>
  <pageSetup paperSize="9" scale="89" fitToHeight="2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2026-10-14T14:42:53Z</dcterms:modified>
</cp:coreProperties>
</file>