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0" yWindow="0" windowWidth="19440" windowHeight="7665"/>
  </bookViews>
  <sheets>
    <sheet name="Лист" sheetId="36" r:id="rId1"/>
    <sheet name="Лист1" sheetId="37" r:id="rId2"/>
  </sheets>
  <externalReferences>
    <externalReference r:id="rId3"/>
  </externalReferences>
  <definedNames>
    <definedName name="_xlnm._FilterDatabase" localSheetId="0" hidden="1">Лист!$B$10:$K$95</definedName>
    <definedName name="_xlnm.Print_Area" localSheetId="0">Лист!$A$1:$K$112</definedName>
  </definedNames>
  <calcPr calcId="144525"/>
</workbook>
</file>

<file path=xl/calcChain.xml><?xml version="1.0" encoding="utf-8"?>
<calcChain xmlns="http://schemas.openxmlformats.org/spreadsheetml/2006/main">
  <c r="F75" i="36" l="1"/>
  <c r="F76" i="36"/>
  <c r="K76" i="36"/>
  <c r="K87" i="36"/>
  <c r="K88" i="36"/>
  <c r="K89" i="36"/>
  <c r="F87" i="36"/>
  <c r="F88" i="36"/>
  <c r="F89" i="36"/>
  <c r="F90" i="36"/>
  <c r="K72" i="36"/>
  <c r="K73" i="36"/>
  <c r="K74" i="36"/>
  <c r="K75" i="36"/>
  <c r="K77" i="36"/>
  <c r="K78" i="36"/>
  <c r="K81" i="36"/>
  <c r="K82" i="36"/>
  <c r="K83" i="36"/>
  <c r="K84" i="36"/>
  <c r="K85" i="36"/>
  <c r="K86" i="36"/>
  <c r="K90" i="36"/>
  <c r="K91" i="36"/>
  <c r="K92" i="36"/>
  <c r="K93" i="36"/>
  <c r="F81" i="36"/>
  <c r="F82" i="36"/>
  <c r="F83" i="36"/>
  <c r="F84" i="36"/>
  <c r="F85" i="36"/>
  <c r="F86" i="36"/>
  <c r="F91" i="36"/>
  <c r="F92" i="36"/>
  <c r="F93" i="36"/>
  <c r="F72" i="36"/>
  <c r="F74" i="36"/>
  <c r="F77" i="36"/>
  <c r="F78" i="36"/>
  <c r="F47" i="36"/>
  <c r="K37" i="36"/>
  <c r="F37" i="36"/>
  <c r="F12" i="36"/>
  <c r="F13" i="36"/>
  <c r="F79" i="36"/>
  <c r="F80" i="36"/>
  <c r="F68" i="36"/>
  <c r="F69" i="36"/>
  <c r="F70" i="36"/>
  <c r="K68" i="36"/>
  <c r="K69" i="36"/>
  <c r="K70" i="36"/>
  <c r="K79" i="36"/>
  <c r="K80" i="36"/>
  <c r="K52" i="36"/>
  <c r="K53" i="36"/>
  <c r="K54" i="36"/>
  <c r="K55" i="36"/>
  <c r="K56" i="36"/>
  <c r="K57" i="36"/>
  <c r="K58" i="36"/>
  <c r="K59" i="36"/>
  <c r="K60" i="36"/>
  <c r="K61" i="36"/>
  <c r="K62" i="36"/>
  <c r="K63" i="36"/>
  <c r="K64" i="36"/>
  <c r="K65" i="36"/>
  <c r="F52" i="36"/>
  <c r="F53" i="36"/>
  <c r="F54" i="36"/>
  <c r="F55" i="36"/>
  <c r="F56" i="36"/>
  <c r="F57" i="36"/>
  <c r="F58" i="36"/>
  <c r="F59" i="36"/>
  <c r="F60" i="36"/>
  <c r="F61" i="36"/>
  <c r="F62" i="36"/>
  <c r="F63" i="36"/>
  <c r="F64" i="36"/>
  <c r="K26" i="36"/>
  <c r="K27" i="36"/>
  <c r="K28" i="36"/>
  <c r="K29" i="36"/>
  <c r="K30" i="36"/>
  <c r="K31" i="36"/>
  <c r="K32" i="36"/>
  <c r="K33" i="36"/>
  <c r="K34" i="36"/>
  <c r="K35" i="36"/>
  <c r="K36" i="36"/>
  <c r="K38" i="36"/>
  <c r="K39" i="36"/>
  <c r="K40" i="36"/>
  <c r="K41" i="36"/>
  <c r="K42" i="36"/>
  <c r="K43" i="36"/>
  <c r="K44" i="36"/>
  <c r="K45" i="36"/>
  <c r="K46" i="36"/>
  <c r="K48" i="36"/>
  <c r="K49" i="36"/>
  <c r="K50" i="36"/>
  <c r="K51" i="36"/>
  <c r="K17" i="36"/>
  <c r="K18" i="36"/>
  <c r="K19" i="36"/>
  <c r="K20" i="36"/>
  <c r="F29" i="36"/>
  <c r="F17" i="36"/>
  <c r="F18" i="36"/>
  <c r="F19" i="36"/>
  <c r="F35" i="36"/>
  <c r="F36" i="36"/>
  <c r="F38" i="36"/>
  <c r="F39" i="36"/>
  <c r="F40" i="36"/>
  <c r="F41" i="36"/>
  <c r="F42" i="36"/>
  <c r="F43" i="36"/>
  <c r="F26" i="36"/>
  <c r="F27" i="36"/>
  <c r="F28" i="36"/>
  <c r="F30" i="36"/>
  <c r="F31" i="36"/>
  <c r="F32" i="36"/>
  <c r="F33" i="36"/>
  <c r="F34" i="36"/>
  <c r="F44" i="36"/>
  <c r="F45" i="36"/>
  <c r="F46" i="36"/>
  <c r="F48" i="36"/>
  <c r="F49" i="36"/>
  <c r="F50" i="36"/>
  <c r="F51" i="36"/>
  <c r="F65" i="36"/>
  <c r="F66" i="36"/>
  <c r="F67" i="36"/>
  <c r="F94" i="36"/>
  <c r="K15" i="36"/>
  <c r="K16" i="36"/>
  <c r="K21" i="36"/>
  <c r="K22" i="36"/>
  <c r="K23" i="36"/>
  <c r="K24" i="36"/>
  <c r="K25" i="36"/>
  <c r="K66" i="36"/>
  <c r="K67" i="36"/>
  <c r="K94" i="36"/>
  <c r="K95" i="36"/>
  <c r="F20" i="36" l="1"/>
  <c r="F21" i="36"/>
  <c r="F22" i="36"/>
  <c r="F23" i="36"/>
  <c r="F24" i="36"/>
  <c r="F25" i="36"/>
  <c r="F95" i="36"/>
  <c r="F16" i="36" l="1"/>
  <c r="F14" i="36" l="1"/>
  <c r="F15" i="36"/>
  <c r="K14" i="36" l="1"/>
  <c r="K13" i="36"/>
  <c r="K11" i="36"/>
  <c r="F11" i="36"/>
  <c r="E96" i="36" s="1"/>
  <c r="A10" i="36"/>
  <c r="K96" i="36" l="1"/>
  <c r="K98" i="36" s="1"/>
  <c r="K97" i="36" l="1"/>
  <c r="F97" i="36" s="1"/>
  <c r="G99" i="36" l="1"/>
  <c r="C101" i="36"/>
</calcChain>
</file>

<file path=xl/sharedStrings.xml><?xml version="1.0" encoding="utf-8"?>
<sst xmlns="http://schemas.openxmlformats.org/spreadsheetml/2006/main" count="160" uniqueCount="98">
  <si>
    <t>№</t>
  </si>
  <si>
    <t>ПЕРЕЧЕНЬ РАБОТ</t>
  </si>
  <si>
    <t>Ед. изм.</t>
  </si>
  <si>
    <t>Кол-во</t>
  </si>
  <si>
    <t>ПЕРЕЧЕНЬ МАТЕРИАЛОВ</t>
  </si>
  <si>
    <t>Кол-во           (с учетом расхода)</t>
  </si>
  <si>
    <t xml:space="preserve">Цена за ед. </t>
  </si>
  <si>
    <t xml:space="preserve">Сумма </t>
  </si>
  <si>
    <t>Сумма</t>
  </si>
  <si>
    <t>Строительные работы</t>
  </si>
  <si>
    <t xml:space="preserve">Итого: </t>
  </si>
  <si>
    <t>Замовник:</t>
  </si>
  <si>
    <t>М.П</t>
  </si>
  <si>
    <t>Підрядник:</t>
  </si>
  <si>
    <t>Директор</t>
  </si>
  <si>
    <t>Разом по спеціфікаціі : без ПДВ</t>
  </si>
  <si>
    <t>Транспортные расходы,грн:</t>
  </si>
  <si>
    <t>Расходный материал,грн:</t>
  </si>
  <si>
    <t>Накладные и административные  расходы, грн:</t>
  </si>
  <si>
    <t>Итого работ, грн. без НДС :</t>
  </si>
  <si>
    <t>%</t>
  </si>
  <si>
    <t>Итого  материалов,грн.без НДС:</t>
  </si>
  <si>
    <t xml:space="preserve">кошторисний розрахунок № </t>
  </si>
  <si>
    <t>демонтаж канализационных стояков из чугуна</t>
  </si>
  <si>
    <t>то же из пластика</t>
  </si>
  <si>
    <t>демонтаж облицовки из керамических плиток стен</t>
  </si>
  <si>
    <t>то же полов</t>
  </si>
  <si>
    <t>демонтаж перегородок из кирпича</t>
  </si>
  <si>
    <t>демонтаж стяжек цементных</t>
  </si>
  <si>
    <t>демонтаж унитазов</t>
  </si>
  <si>
    <t xml:space="preserve"> то же умывальников</t>
  </si>
  <si>
    <t>демонтаж смесителей</t>
  </si>
  <si>
    <t>демонтаж сливных бачков</t>
  </si>
  <si>
    <t>демонтаж дверных полотен</t>
  </si>
  <si>
    <t>демонтаж светильников</t>
  </si>
  <si>
    <t>демонтаж проводки</t>
  </si>
  <si>
    <t>демонтаж эл. розеток и выключателей</t>
  </si>
  <si>
    <t>демонтаж счетчиков учета расхода воды</t>
  </si>
  <si>
    <t>шт</t>
  </si>
  <si>
    <t>м2</t>
  </si>
  <si>
    <t>демонтаж штукатурки стен</t>
  </si>
  <si>
    <t>очистка потолков от краски</t>
  </si>
  <si>
    <t>демонтаж деревянной вагонки</t>
  </si>
  <si>
    <t>демонтаж вент.коробов</t>
  </si>
  <si>
    <t>устройство монолитного перекрытия</t>
  </si>
  <si>
    <t>усиление плит перекрытия швеллером</t>
  </si>
  <si>
    <t>оштукатуривание стен цем.-пес.р-ром</t>
  </si>
  <si>
    <t>обмазочная гидроизоляция стен</t>
  </si>
  <si>
    <t>обработка потолков и стен антигрибковыми составами</t>
  </si>
  <si>
    <t>обмазочная гидроизоляция потолков</t>
  </si>
  <si>
    <t>ремонт плит перекрытия спец.растворами</t>
  </si>
  <si>
    <t>пм</t>
  </si>
  <si>
    <t>пробивка отверстий в перекрытиях под канализацию</t>
  </si>
  <si>
    <t>заделка отверстий в перекрытиях</t>
  </si>
  <si>
    <t>комплекс работ по монтажу канализации</t>
  </si>
  <si>
    <t>комплекс работ по монтажу и разводке ХВ и ГВ</t>
  </si>
  <si>
    <t>демонтаж разрушенных плит перекрытия</t>
  </si>
  <si>
    <t>демонтаж подвесного потолка Армстронг</t>
  </si>
  <si>
    <t>демонтаж потолков из вагонки пластиковой</t>
  </si>
  <si>
    <t>комплекс работ по монтажу вент.системы</t>
  </si>
  <si>
    <t>устройство подсыпки из бута, гранотсева, песка</t>
  </si>
  <si>
    <t>устройство выравнивающих стяжек</t>
  </si>
  <si>
    <t>устройство наливного полимерного пола</t>
  </si>
  <si>
    <t>устройство тянутого плинтуса из полимерных растворов</t>
  </si>
  <si>
    <t>облицовка стен керамическими плитками</t>
  </si>
  <si>
    <t>устройство подвесных потолков из пластиковой вагонки</t>
  </si>
  <si>
    <t>монтаж перегородок из м\пластика, 1800*800мм</t>
  </si>
  <si>
    <t>монтаж светильников</t>
  </si>
  <si>
    <t xml:space="preserve">монтаж смесителей </t>
  </si>
  <si>
    <t>монтаж умывальника</t>
  </si>
  <si>
    <t>монтаж унитаза</t>
  </si>
  <si>
    <t xml:space="preserve"> м2</t>
  </si>
  <si>
    <t>компл.</t>
  </si>
  <si>
    <t>монтаж дверей из м\п</t>
  </si>
  <si>
    <t>облицовка откосов плиткой</t>
  </si>
  <si>
    <t>монтаж трапов прямых</t>
  </si>
  <si>
    <r>
      <t>устройство черновой стяжки с разуклонами толщ.</t>
    </r>
    <r>
      <rPr>
        <sz val="11"/>
        <rFont val="Calibri"/>
        <family val="2"/>
        <charset val="204"/>
      </rPr>
      <t>до 100мм</t>
    </r>
  </si>
  <si>
    <t>т</t>
  </si>
  <si>
    <t>демонтаж труб ХВ и ГВ, металл</t>
  </si>
  <si>
    <t>демонтаж труб ХВ и ГВ,пластик</t>
  </si>
  <si>
    <t>устройство рулонной гидроизоляции полов</t>
  </si>
  <si>
    <t>устройство обмазочной гидроизоляции полов</t>
  </si>
  <si>
    <t>подъем материалов на 3-й этаж</t>
  </si>
  <si>
    <t>уборка и вынос мусора с 3-го этажа</t>
  </si>
  <si>
    <t>то же под эл.проводку</t>
  </si>
  <si>
    <t>резка штроб в стенах под укладку сан.тех.труб</t>
  </si>
  <si>
    <t>устройство каркаса из брусков в сауне</t>
  </si>
  <si>
    <t>теплоизоляция сауны</t>
  </si>
  <si>
    <t>замена силовой эл.проводки в сауне</t>
  </si>
  <si>
    <t>точка</t>
  </si>
  <si>
    <t>устройство деревянного пола из шпунтованной доски</t>
  </si>
  <si>
    <t>монтаж плинтуса деревянного</t>
  </si>
  <si>
    <t>монтаж рукосушителя</t>
  </si>
  <si>
    <t>демонтаж дверных коробок</t>
  </si>
  <si>
    <t>обшивка стен и потолка деревянной вагонкой</t>
  </si>
  <si>
    <t xml:space="preserve">Текущий ремонт санитарных помещений  2-го и 3-го этажа </t>
  </si>
  <si>
    <t>Романов С.В.</t>
  </si>
  <si>
    <t>ТОВ " Будуємо з нами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</si>
</sst>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b/>
      <sz val="14"/>
      <name val="Arial"/>
      <family val="2"/>
      <charset val="204"/>
    </font>
    <font>
      <sz val="10"/>
      <name val="Arial Cyr"/>
      <charset val="204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 Cyr"/>
    </font>
    <font>
      <b/>
      <sz val="16"/>
      <name val="Arial"/>
      <family val="2"/>
      <charset val="204"/>
    </font>
    <font>
      <sz val="12"/>
      <color rgb="FF222222"/>
      <name val="Arial"/>
      <family val="2"/>
      <charset val="204"/>
    </font>
    <font>
      <sz val="11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4"/>
      <name val="Arial"/>
      <family val="2"/>
      <charset val="204"/>
    </font>
    <font>
      <sz val="12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7" fillId="0" borderId="0"/>
    <xf numFmtId="0" fontId="7" fillId="0" borderId="0"/>
    <xf numFmtId="0" fontId="9" fillId="0" borderId="0"/>
    <xf numFmtId="0" fontId="10" fillId="0" borderId="0"/>
    <xf numFmtId="0" fontId="11" fillId="0" borderId="0" applyBorder="0"/>
  </cellStyleXfs>
  <cellXfs count="109">
    <xf numFmtId="0" fontId="0" fillId="0" borderId="0" xfId="0"/>
    <xf numFmtId="0" fontId="4" fillId="0" borderId="0" xfId="0" applyFont="1" applyFill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6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vertical="center"/>
    </xf>
    <xf numFmtId="0" fontId="5" fillId="0" borderId="1" xfId="6" applyFont="1" applyFill="1" applyBorder="1" applyAlignment="1">
      <alignment vertical="center" wrapText="1"/>
    </xf>
    <xf numFmtId="4" fontId="5" fillId="0" borderId="1" xfId="6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Fill="1" applyAlignment="1">
      <alignment vertical="center"/>
    </xf>
    <xf numFmtId="4" fontId="14" fillId="0" borderId="0" xfId="0" applyNumberFormat="1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6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4" fontId="12" fillId="3" borderId="11" xfId="0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0" xfId="0" applyFont="1" applyFill="1" applyAlignment="1">
      <alignment vertical="center"/>
    </xf>
    <xf numFmtId="0" fontId="4" fillId="0" borderId="14" xfId="0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4" fontId="6" fillId="2" borderId="18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>
      <alignment horizontal="center" vertical="center"/>
    </xf>
    <xf numFmtId="4" fontId="8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4" fontId="17" fillId="2" borderId="4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 applyProtection="1">
      <alignment horizontal="center" vertical="center"/>
    </xf>
    <xf numFmtId="4" fontId="17" fillId="2" borderId="18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" fontId="17" fillId="2" borderId="1" xfId="0" applyNumberFormat="1" applyFont="1" applyFill="1" applyBorder="1" applyAlignment="1">
      <alignment horizontal="center" vertical="center"/>
    </xf>
    <xf numFmtId="10" fontId="5" fillId="0" borderId="1" xfId="6" applyNumberFormat="1" applyFont="1" applyFill="1" applyBorder="1" applyAlignment="1">
      <alignment horizontal="center" vertical="center"/>
    </xf>
    <xf numFmtId="4" fontId="19" fillId="0" borderId="1" xfId="7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9" fontId="5" fillId="0" borderId="1" xfId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4" fontId="8" fillId="4" borderId="7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6" fillId="2" borderId="5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 applyProtection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5" fillId="0" borderId="1" xfId="6" applyNumberFormat="1" applyFont="1" applyFill="1" applyBorder="1" applyAlignment="1">
      <alignment horizontal="center" vertical="center"/>
    </xf>
    <xf numFmtId="4" fontId="5" fillId="0" borderId="1" xfId="7" applyNumberFormat="1" applyFont="1" applyFill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" fontId="22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0" fontId="6" fillId="2" borderId="4" xfId="0" applyFont="1" applyFill="1" applyBorder="1" applyAlignment="1">
      <alignment horizontal="center" vertical="center" wrapText="1"/>
    </xf>
    <xf numFmtId="4" fontId="6" fillId="2" borderId="17" xfId="0" applyNumberFormat="1" applyFont="1" applyFill="1" applyBorder="1" applyAlignment="1" applyProtection="1">
      <alignment horizontal="center" vertical="center"/>
    </xf>
    <xf numFmtId="4" fontId="4" fillId="4" borderId="1" xfId="3" applyNumberFormat="1" applyFont="1" applyFill="1" applyBorder="1" applyAlignment="1">
      <alignment horizontal="right" vertical="center"/>
    </xf>
    <xf numFmtId="4" fontId="4" fillId="4" borderId="8" xfId="0" applyNumberFormat="1" applyFont="1" applyFill="1" applyBorder="1" applyAlignment="1">
      <alignment horizontal="right" vertical="center"/>
    </xf>
    <xf numFmtId="4" fontId="4" fillId="0" borderId="8" xfId="0" applyNumberFormat="1" applyFont="1" applyFill="1" applyBorder="1" applyAlignment="1">
      <alignment horizontal="right" vertical="center"/>
    </xf>
    <xf numFmtId="4" fontId="6" fillId="2" borderId="8" xfId="0" applyNumberFormat="1" applyFont="1" applyFill="1" applyBorder="1" applyAlignment="1">
      <alignment horizontal="right" vertical="center"/>
    </xf>
    <xf numFmtId="4" fontId="5" fillId="0" borderId="8" xfId="0" applyNumberFormat="1" applyFont="1" applyFill="1" applyBorder="1" applyAlignment="1" applyProtection="1">
      <alignment horizontal="right" vertical="center"/>
    </xf>
    <xf numFmtId="4" fontId="5" fillId="0" borderId="1" xfId="0" applyNumberFormat="1" applyFont="1" applyFill="1" applyBorder="1" applyAlignment="1" applyProtection="1">
      <alignment horizontal="right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8" fillId="4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center" vertical="top"/>
    </xf>
    <xf numFmtId="2" fontId="24" fillId="0" borderId="1" xfId="0" applyNumberFormat="1" applyFont="1" applyBorder="1" applyAlignment="1">
      <alignment horizontal="center" vertical="top"/>
    </xf>
    <xf numFmtId="0" fontId="16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7" xfId="0" applyNumberFormat="1" applyFont="1" applyFill="1" applyBorder="1" applyAlignment="1">
      <alignment horizontal="right" vertical="center"/>
    </xf>
    <xf numFmtId="0" fontId="12" fillId="0" borderId="0" xfId="2" applyFont="1" applyFill="1" applyBorder="1" applyAlignment="1">
      <alignment horizontal="center" vertical="center"/>
    </xf>
    <xf numFmtId="0" fontId="12" fillId="0" borderId="15" xfId="2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3" fillId="0" borderId="0" xfId="0" applyFont="1" applyFill="1" applyBorder="1" applyAlignment="1">
      <alignment horizontal="center" vertical="center" wrapText="1"/>
    </xf>
    <xf numFmtId="3" fontId="0" fillId="0" borderId="28" xfId="0" applyNumberForma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3" fontId="0" fillId="0" borderId="25" xfId="0" applyNumberForma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2" fillId="3" borderId="13" xfId="0" applyFont="1" applyFill="1" applyBorder="1" applyAlignment="1">
      <alignment horizontal="right" vertical="center"/>
    </xf>
    <xf numFmtId="0" fontId="12" fillId="3" borderId="11" xfId="0" applyFont="1" applyFill="1" applyBorder="1" applyAlignment="1">
      <alignment horizontal="right" vertical="center"/>
    </xf>
  </cellXfs>
  <cellStyles count="8">
    <cellStyle name="Excel Built-in Normal_Tender Analysis" xfId="5"/>
    <cellStyle name="Заголовок 2" xfId="2" builtinId="17"/>
    <cellStyle name="Обычный" xfId="0" builtinId="0"/>
    <cellStyle name="Обычный 2" xfId="3"/>
    <cellStyle name="Обычный 2 2" xfId="4"/>
    <cellStyle name="Обычный_СМЕТА  заготовка " xfId="7"/>
    <cellStyle name="Процентный" xfId="1" builtinId="5"/>
    <cellStyle name="Стиль 1" xfId="6"/>
  </cellStyles>
  <dxfs count="0"/>
  <tableStyles count="0" defaultTableStyle="TableStyleMedium2" defaultPivotStyle="PivotStyleMedium9"/>
  <colors>
    <mruColors>
      <color rgb="FF00FFFF"/>
      <color rgb="FF36DD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/&#1057;&#1055;&#1044;/&#1044;&#1083;&#1103;%20&#1089;&#1091;&#1084;&#1084;&#1099;%20&#1087;&#1088;&#1086;&#1087;&#1080;&#1089;&#1100;&#1102;/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umprop"/>
    </sheetNames>
    <definedNames>
      <definedName name="СуммаПрописьюГривны"/>
    </defined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W144"/>
  <sheetViews>
    <sheetView tabSelected="1" zoomScale="80" zoomScaleNormal="80" workbookViewId="0">
      <selection activeCell="A11" sqref="A11:XFD11"/>
    </sheetView>
  </sheetViews>
  <sheetFormatPr defaultRowHeight="14.25" x14ac:dyDescent="0.25"/>
  <cols>
    <col min="1" max="1" width="4.7109375" style="1" bestFit="1" customWidth="1"/>
    <col min="2" max="2" width="55.42578125" style="1" customWidth="1"/>
    <col min="3" max="3" width="11.5703125" style="20" customWidth="1"/>
    <col min="4" max="4" width="10.28515625" style="34" bestFit="1" customWidth="1"/>
    <col min="5" max="6" width="14.5703125" style="35" customWidth="1"/>
    <col min="7" max="7" width="48" style="1" customWidth="1"/>
    <col min="8" max="8" width="11.28515625" style="20" bestFit="1" customWidth="1"/>
    <col min="9" max="9" width="14.85546875" style="35" customWidth="1"/>
    <col min="10" max="10" width="14.5703125" style="35" customWidth="1"/>
    <col min="11" max="11" width="19.7109375" style="35" bestFit="1" customWidth="1"/>
    <col min="12" max="12" width="12.7109375" style="1" hidden="1" customWidth="1"/>
    <col min="13" max="13" width="16" style="13" hidden="1" customWidth="1"/>
    <col min="14" max="15" width="0" style="13" hidden="1" customWidth="1"/>
    <col min="16" max="16" width="26.140625" style="13" hidden="1" customWidth="1"/>
    <col min="17" max="17" width="12.28515625" style="1" hidden="1" customWidth="1"/>
    <col min="18" max="26" width="0" style="1" hidden="1" customWidth="1"/>
    <col min="27" max="256" width="9.140625" style="1"/>
    <col min="257" max="257" width="4.7109375" style="1" bestFit="1" customWidth="1"/>
    <col min="258" max="258" width="53.140625" style="1" customWidth="1"/>
    <col min="259" max="259" width="8.5703125" style="1" customWidth="1"/>
    <col min="260" max="260" width="10.28515625" style="1" bestFit="1" customWidth="1"/>
    <col min="261" max="262" width="14.5703125" style="1" customWidth="1"/>
    <col min="263" max="263" width="48" style="1" customWidth="1"/>
    <col min="264" max="264" width="11.28515625" style="1" bestFit="1" customWidth="1"/>
    <col min="265" max="265" width="14.85546875" style="1" customWidth="1"/>
    <col min="266" max="266" width="14.5703125" style="1" customWidth="1"/>
    <col min="267" max="267" width="19.7109375" style="1" bestFit="1" customWidth="1"/>
    <col min="268" max="268" width="12.7109375" style="1" customWidth="1"/>
    <col min="269" max="269" width="11.5703125" style="1" bestFit="1" customWidth="1"/>
    <col min="270" max="512" width="9.140625" style="1"/>
    <col min="513" max="513" width="4.7109375" style="1" bestFit="1" customWidth="1"/>
    <col min="514" max="514" width="53.140625" style="1" customWidth="1"/>
    <col min="515" max="515" width="8.5703125" style="1" customWidth="1"/>
    <col min="516" max="516" width="10.28515625" style="1" bestFit="1" customWidth="1"/>
    <col min="517" max="518" width="14.5703125" style="1" customWidth="1"/>
    <col min="519" max="519" width="48" style="1" customWidth="1"/>
    <col min="520" max="520" width="11.28515625" style="1" bestFit="1" customWidth="1"/>
    <col min="521" max="521" width="14.85546875" style="1" customWidth="1"/>
    <col min="522" max="522" width="14.5703125" style="1" customWidth="1"/>
    <col min="523" max="523" width="19.7109375" style="1" bestFit="1" customWidth="1"/>
    <col min="524" max="524" width="12.7109375" style="1" customWidth="1"/>
    <col min="525" max="525" width="11.5703125" style="1" bestFit="1" customWidth="1"/>
    <col min="526" max="768" width="9.140625" style="1"/>
    <col min="769" max="769" width="4.7109375" style="1" bestFit="1" customWidth="1"/>
    <col min="770" max="770" width="53.140625" style="1" customWidth="1"/>
    <col min="771" max="771" width="8.5703125" style="1" customWidth="1"/>
    <col min="772" max="772" width="10.28515625" style="1" bestFit="1" customWidth="1"/>
    <col min="773" max="774" width="14.5703125" style="1" customWidth="1"/>
    <col min="775" max="775" width="48" style="1" customWidth="1"/>
    <col min="776" max="776" width="11.28515625" style="1" bestFit="1" customWidth="1"/>
    <col min="777" max="777" width="14.85546875" style="1" customWidth="1"/>
    <col min="778" max="778" width="14.5703125" style="1" customWidth="1"/>
    <col min="779" max="779" width="19.7109375" style="1" bestFit="1" customWidth="1"/>
    <col min="780" max="780" width="12.7109375" style="1" customWidth="1"/>
    <col min="781" max="781" width="11.5703125" style="1" bestFit="1" customWidth="1"/>
    <col min="782" max="1024" width="9.140625" style="1"/>
    <col min="1025" max="1025" width="4.7109375" style="1" bestFit="1" customWidth="1"/>
    <col min="1026" max="1026" width="53.140625" style="1" customWidth="1"/>
    <col min="1027" max="1027" width="8.5703125" style="1" customWidth="1"/>
    <col min="1028" max="1028" width="10.28515625" style="1" bestFit="1" customWidth="1"/>
    <col min="1029" max="1030" width="14.5703125" style="1" customWidth="1"/>
    <col min="1031" max="1031" width="48" style="1" customWidth="1"/>
    <col min="1032" max="1032" width="11.28515625" style="1" bestFit="1" customWidth="1"/>
    <col min="1033" max="1033" width="14.85546875" style="1" customWidth="1"/>
    <col min="1034" max="1034" width="14.5703125" style="1" customWidth="1"/>
    <col min="1035" max="1035" width="19.7109375" style="1" bestFit="1" customWidth="1"/>
    <col min="1036" max="1036" width="12.7109375" style="1" customWidth="1"/>
    <col min="1037" max="1037" width="11.5703125" style="1" bestFit="1" customWidth="1"/>
    <col min="1038" max="1280" width="9.140625" style="1"/>
    <col min="1281" max="1281" width="4.7109375" style="1" bestFit="1" customWidth="1"/>
    <col min="1282" max="1282" width="53.140625" style="1" customWidth="1"/>
    <col min="1283" max="1283" width="8.5703125" style="1" customWidth="1"/>
    <col min="1284" max="1284" width="10.28515625" style="1" bestFit="1" customWidth="1"/>
    <col min="1285" max="1286" width="14.5703125" style="1" customWidth="1"/>
    <col min="1287" max="1287" width="48" style="1" customWidth="1"/>
    <col min="1288" max="1288" width="11.28515625" style="1" bestFit="1" customWidth="1"/>
    <col min="1289" max="1289" width="14.85546875" style="1" customWidth="1"/>
    <col min="1290" max="1290" width="14.5703125" style="1" customWidth="1"/>
    <col min="1291" max="1291" width="19.7109375" style="1" bestFit="1" customWidth="1"/>
    <col min="1292" max="1292" width="12.7109375" style="1" customWidth="1"/>
    <col min="1293" max="1293" width="11.5703125" style="1" bestFit="1" customWidth="1"/>
    <col min="1294" max="1536" width="9.140625" style="1"/>
    <col min="1537" max="1537" width="4.7109375" style="1" bestFit="1" customWidth="1"/>
    <col min="1538" max="1538" width="53.140625" style="1" customWidth="1"/>
    <col min="1539" max="1539" width="8.5703125" style="1" customWidth="1"/>
    <col min="1540" max="1540" width="10.28515625" style="1" bestFit="1" customWidth="1"/>
    <col min="1541" max="1542" width="14.5703125" style="1" customWidth="1"/>
    <col min="1543" max="1543" width="48" style="1" customWidth="1"/>
    <col min="1544" max="1544" width="11.28515625" style="1" bestFit="1" customWidth="1"/>
    <col min="1545" max="1545" width="14.85546875" style="1" customWidth="1"/>
    <col min="1546" max="1546" width="14.5703125" style="1" customWidth="1"/>
    <col min="1547" max="1547" width="19.7109375" style="1" bestFit="1" customWidth="1"/>
    <col min="1548" max="1548" width="12.7109375" style="1" customWidth="1"/>
    <col min="1549" max="1549" width="11.5703125" style="1" bestFit="1" customWidth="1"/>
    <col min="1550" max="1792" width="9.140625" style="1"/>
    <col min="1793" max="1793" width="4.7109375" style="1" bestFit="1" customWidth="1"/>
    <col min="1794" max="1794" width="53.140625" style="1" customWidth="1"/>
    <col min="1795" max="1795" width="8.5703125" style="1" customWidth="1"/>
    <col min="1796" max="1796" width="10.28515625" style="1" bestFit="1" customWidth="1"/>
    <col min="1797" max="1798" width="14.5703125" style="1" customWidth="1"/>
    <col min="1799" max="1799" width="48" style="1" customWidth="1"/>
    <col min="1800" max="1800" width="11.28515625" style="1" bestFit="1" customWidth="1"/>
    <col min="1801" max="1801" width="14.85546875" style="1" customWidth="1"/>
    <col min="1802" max="1802" width="14.5703125" style="1" customWidth="1"/>
    <col min="1803" max="1803" width="19.7109375" style="1" bestFit="1" customWidth="1"/>
    <col min="1804" max="1804" width="12.7109375" style="1" customWidth="1"/>
    <col min="1805" max="1805" width="11.5703125" style="1" bestFit="1" customWidth="1"/>
    <col min="1806" max="2048" width="9.140625" style="1"/>
    <col min="2049" max="2049" width="4.7109375" style="1" bestFit="1" customWidth="1"/>
    <col min="2050" max="2050" width="53.140625" style="1" customWidth="1"/>
    <col min="2051" max="2051" width="8.5703125" style="1" customWidth="1"/>
    <col min="2052" max="2052" width="10.28515625" style="1" bestFit="1" customWidth="1"/>
    <col min="2053" max="2054" width="14.5703125" style="1" customWidth="1"/>
    <col min="2055" max="2055" width="48" style="1" customWidth="1"/>
    <col min="2056" max="2056" width="11.28515625" style="1" bestFit="1" customWidth="1"/>
    <col min="2057" max="2057" width="14.85546875" style="1" customWidth="1"/>
    <col min="2058" max="2058" width="14.5703125" style="1" customWidth="1"/>
    <col min="2059" max="2059" width="19.7109375" style="1" bestFit="1" customWidth="1"/>
    <col min="2060" max="2060" width="12.7109375" style="1" customWidth="1"/>
    <col min="2061" max="2061" width="11.5703125" style="1" bestFit="1" customWidth="1"/>
    <col min="2062" max="2304" width="9.140625" style="1"/>
    <col min="2305" max="2305" width="4.7109375" style="1" bestFit="1" customWidth="1"/>
    <col min="2306" max="2306" width="53.140625" style="1" customWidth="1"/>
    <col min="2307" max="2307" width="8.5703125" style="1" customWidth="1"/>
    <col min="2308" max="2308" width="10.28515625" style="1" bestFit="1" customWidth="1"/>
    <col min="2309" max="2310" width="14.5703125" style="1" customWidth="1"/>
    <col min="2311" max="2311" width="48" style="1" customWidth="1"/>
    <col min="2312" max="2312" width="11.28515625" style="1" bestFit="1" customWidth="1"/>
    <col min="2313" max="2313" width="14.85546875" style="1" customWidth="1"/>
    <col min="2314" max="2314" width="14.5703125" style="1" customWidth="1"/>
    <col min="2315" max="2315" width="19.7109375" style="1" bestFit="1" customWidth="1"/>
    <col min="2316" max="2316" width="12.7109375" style="1" customWidth="1"/>
    <col min="2317" max="2317" width="11.5703125" style="1" bestFit="1" customWidth="1"/>
    <col min="2318" max="2560" width="9.140625" style="1"/>
    <col min="2561" max="2561" width="4.7109375" style="1" bestFit="1" customWidth="1"/>
    <col min="2562" max="2562" width="53.140625" style="1" customWidth="1"/>
    <col min="2563" max="2563" width="8.5703125" style="1" customWidth="1"/>
    <col min="2564" max="2564" width="10.28515625" style="1" bestFit="1" customWidth="1"/>
    <col min="2565" max="2566" width="14.5703125" style="1" customWidth="1"/>
    <col min="2567" max="2567" width="48" style="1" customWidth="1"/>
    <col min="2568" max="2568" width="11.28515625" style="1" bestFit="1" customWidth="1"/>
    <col min="2569" max="2569" width="14.85546875" style="1" customWidth="1"/>
    <col min="2570" max="2570" width="14.5703125" style="1" customWidth="1"/>
    <col min="2571" max="2571" width="19.7109375" style="1" bestFit="1" customWidth="1"/>
    <col min="2572" max="2572" width="12.7109375" style="1" customWidth="1"/>
    <col min="2573" max="2573" width="11.5703125" style="1" bestFit="1" customWidth="1"/>
    <col min="2574" max="2816" width="9.140625" style="1"/>
    <col min="2817" max="2817" width="4.7109375" style="1" bestFit="1" customWidth="1"/>
    <col min="2818" max="2818" width="53.140625" style="1" customWidth="1"/>
    <col min="2819" max="2819" width="8.5703125" style="1" customWidth="1"/>
    <col min="2820" max="2820" width="10.28515625" style="1" bestFit="1" customWidth="1"/>
    <col min="2821" max="2822" width="14.5703125" style="1" customWidth="1"/>
    <col min="2823" max="2823" width="48" style="1" customWidth="1"/>
    <col min="2824" max="2824" width="11.28515625" style="1" bestFit="1" customWidth="1"/>
    <col min="2825" max="2825" width="14.85546875" style="1" customWidth="1"/>
    <col min="2826" max="2826" width="14.5703125" style="1" customWidth="1"/>
    <col min="2827" max="2827" width="19.7109375" style="1" bestFit="1" customWidth="1"/>
    <col min="2828" max="2828" width="12.7109375" style="1" customWidth="1"/>
    <col min="2829" max="2829" width="11.5703125" style="1" bestFit="1" customWidth="1"/>
    <col min="2830" max="3072" width="9.140625" style="1"/>
    <col min="3073" max="3073" width="4.7109375" style="1" bestFit="1" customWidth="1"/>
    <col min="3074" max="3074" width="53.140625" style="1" customWidth="1"/>
    <col min="3075" max="3075" width="8.5703125" style="1" customWidth="1"/>
    <col min="3076" max="3076" width="10.28515625" style="1" bestFit="1" customWidth="1"/>
    <col min="3077" max="3078" width="14.5703125" style="1" customWidth="1"/>
    <col min="3079" max="3079" width="48" style="1" customWidth="1"/>
    <col min="3080" max="3080" width="11.28515625" style="1" bestFit="1" customWidth="1"/>
    <col min="3081" max="3081" width="14.85546875" style="1" customWidth="1"/>
    <col min="3082" max="3082" width="14.5703125" style="1" customWidth="1"/>
    <col min="3083" max="3083" width="19.7109375" style="1" bestFit="1" customWidth="1"/>
    <col min="3084" max="3084" width="12.7109375" style="1" customWidth="1"/>
    <col min="3085" max="3085" width="11.5703125" style="1" bestFit="1" customWidth="1"/>
    <col min="3086" max="3328" width="9.140625" style="1"/>
    <col min="3329" max="3329" width="4.7109375" style="1" bestFit="1" customWidth="1"/>
    <col min="3330" max="3330" width="53.140625" style="1" customWidth="1"/>
    <col min="3331" max="3331" width="8.5703125" style="1" customWidth="1"/>
    <col min="3332" max="3332" width="10.28515625" style="1" bestFit="1" customWidth="1"/>
    <col min="3333" max="3334" width="14.5703125" style="1" customWidth="1"/>
    <col min="3335" max="3335" width="48" style="1" customWidth="1"/>
    <col min="3336" max="3336" width="11.28515625" style="1" bestFit="1" customWidth="1"/>
    <col min="3337" max="3337" width="14.85546875" style="1" customWidth="1"/>
    <col min="3338" max="3338" width="14.5703125" style="1" customWidth="1"/>
    <col min="3339" max="3339" width="19.7109375" style="1" bestFit="1" customWidth="1"/>
    <col min="3340" max="3340" width="12.7109375" style="1" customWidth="1"/>
    <col min="3341" max="3341" width="11.5703125" style="1" bestFit="1" customWidth="1"/>
    <col min="3342" max="3584" width="9.140625" style="1"/>
    <col min="3585" max="3585" width="4.7109375" style="1" bestFit="1" customWidth="1"/>
    <col min="3586" max="3586" width="53.140625" style="1" customWidth="1"/>
    <col min="3587" max="3587" width="8.5703125" style="1" customWidth="1"/>
    <col min="3588" max="3588" width="10.28515625" style="1" bestFit="1" customWidth="1"/>
    <col min="3589" max="3590" width="14.5703125" style="1" customWidth="1"/>
    <col min="3591" max="3591" width="48" style="1" customWidth="1"/>
    <col min="3592" max="3592" width="11.28515625" style="1" bestFit="1" customWidth="1"/>
    <col min="3593" max="3593" width="14.85546875" style="1" customWidth="1"/>
    <col min="3594" max="3594" width="14.5703125" style="1" customWidth="1"/>
    <col min="3595" max="3595" width="19.7109375" style="1" bestFit="1" customWidth="1"/>
    <col min="3596" max="3596" width="12.7109375" style="1" customWidth="1"/>
    <col min="3597" max="3597" width="11.5703125" style="1" bestFit="1" customWidth="1"/>
    <col min="3598" max="3840" width="9.140625" style="1"/>
    <col min="3841" max="3841" width="4.7109375" style="1" bestFit="1" customWidth="1"/>
    <col min="3842" max="3842" width="53.140625" style="1" customWidth="1"/>
    <col min="3843" max="3843" width="8.5703125" style="1" customWidth="1"/>
    <col min="3844" max="3844" width="10.28515625" style="1" bestFit="1" customWidth="1"/>
    <col min="3845" max="3846" width="14.5703125" style="1" customWidth="1"/>
    <col min="3847" max="3847" width="48" style="1" customWidth="1"/>
    <col min="3848" max="3848" width="11.28515625" style="1" bestFit="1" customWidth="1"/>
    <col min="3849" max="3849" width="14.85546875" style="1" customWidth="1"/>
    <col min="3850" max="3850" width="14.5703125" style="1" customWidth="1"/>
    <col min="3851" max="3851" width="19.7109375" style="1" bestFit="1" customWidth="1"/>
    <col min="3852" max="3852" width="12.7109375" style="1" customWidth="1"/>
    <col min="3853" max="3853" width="11.5703125" style="1" bestFit="1" customWidth="1"/>
    <col min="3854" max="4096" width="9.140625" style="1"/>
    <col min="4097" max="4097" width="4.7109375" style="1" bestFit="1" customWidth="1"/>
    <col min="4098" max="4098" width="53.140625" style="1" customWidth="1"/>
    <col min="4099" max="4099" width="8.5703125" style="1" customWidth="1"/>
    <col min="4100" max="4100" width="10.28515625" style="1" bestFit="1" customWidth="1"/>
    <col min="4101" max="4102" width="14.5703125" style="1" customWidth="1"/>
    <col min="4103" max="4103" width="48" style="1" customWidth="1"/>
    <col min="4104" max="4104" width="11.28515625" style="1" bestFit="1" customWidth="1"/>
    <col min="4105" max="4105" width="14.85546875" style="1" customWidth="1"/>
    <col min="4106" max="4106" width="14.5703125" style="1" customWidth="1"/>
    <col min="4107" max="4107" width="19.7109375" style="1" bestFit="1" customWidth="1"/>
    <col min="4108" max="4108" width="12.7109375" style="1" customWidth="1"/>
    <col min="4109" max="4109" width="11.5703125" style="1" bestFit="1" customWidth="1"/>
    <col min="4110" max="4352" width="9.140625" style="1"/>
    <col min="4353" max="4353" width="4.7109375" style="1" bestFit="1" customWidth="1"/>
    <col min="4354" max="4354" width="53.140625" style="1" customWidth="1"/>
    <col min="4355" max="4355" width="8.5703125" style="1" customWidth="1"/>
    <col min="4356" max="4356" width="10.28515625" style="1" bestFit="1" customWidth="1"/>
    <col min="4357" max="4358" width="14.5703125" style="1" customWidth="1"/>
    <col min="4359" max="4359" width="48" style="1" customWidth="1"/>
    <col min="4360" max="4360" width="11.28515625" style="1" bestFit="1" customWidth="1"/>
    <col min="4361" max="4361" width="14.85546875" style="1" customWidth="1"/>
    <col min="4362" max="4362" width="14.5703125" style="1" customWidth="1"/>
    <col min="4363" max="4363" width="19.7109375" style="1" bestFit="1" customWidth="1"/>
    <col min="4364" max="4364" width="12.7109375" style="1" customWidth="1"/>
    <col min="4365" max="4365" width="11.5703125" style="1" bestFit="1" customWidth="1"/>
    <col min="4366" max="4608" width="9.140625" style="1"/>
    <col min="4609" max="4609" width="4.7109375" style="1" bestFit="1" customWidth="1"/>
    <col min="4610" max="4610" width="53.140625" style="1" customWidth="1"/>
    <col min="4611" max="4611" width="8.5703125" style="1" customWidth="1"/>
    <col min="4612" max="4612" width="10.28515625" style="1" bestFit="1" customWidth="1"/>
    <col min="4613" max="4614" width="14.5703125" style="1" customWidth="1"/>
    <col min="4615" max="4615" width="48" style="1" customWidth="1"/>
    <col min="4616" max="4616" width="11.28515625" style="1" bestFit="1" customWidth="1"/>
    <col min="4617" max="4617" width="14.85546875" style="1" customWidth="1"/>
    <col min="4618" max="4618" width="14.5703125" style="1" customWidth="1"/>
    <col min="4619" max="4619" width="19.7109375" style="1" bestFit="1" customWidth="1"/>
    <col min="4620" max="4620" width="12.7109375" style="1" customWidth="1"/>
    <col min="4621" max="4621" width="11.5703125" style="1" bestFit="1" customWidth="1"/>
    <col min="4622" max="4864" width="9.140625" style="1"/>
    <col min="4865" max="4865" width="4.7109375" style="1" bestFit="1" customWidth="1"/>
    <col min="4866" max="4866" width="53.140625" style="1" customWidth="1"/>
    <col min="4867" max="4867" width="8.5703125" style="1" customWidth="1"/>
    <col min="4868" max="4868" width="10.28515625" style="1" bestFit="1" customWidth="1"/>
    <col min="4869" max="4870" width="14.5703125" style="1" customWidth="1"/>
    <col min="4871" max="4871" width="48" style="1" customWidth="1"/>
    <col min="4872" max="4872" width="11.28515625" style="1" bestFit="1" customWidth="1"/>
    <col min="4873" max="4873" width="14.85546875" style="1" customWidth="1"/>
    <col min="4874" max="4874" width="14.5703125" style="1" customWidth="1"/>
    <col min="4875" max="4875" width="19.7109375" style="1" bestFit="1" customWidth="1"/>
    <col min="4876" max="4876" width="12.7109375" style="1" customWidth="1"/>
    <col min="4877" max="4877" width="11.5703125" style="1" bestFit="1" customWidth="1"/>
    <col min="4878" max="5120" width="9.140625" style="1"/>
    <col min="5121" max="5121" width="4.7109375" style="1" bestFit="1" customWidth="1"/>
    <col min="5122" max="5122" width="53.140625" style="1" customWidth="1"/>
    <col min="5123" max="5123" width="8.5703125" style="1" customWidth="1"/>
    <col min="5124" max="5124" width="10.28515625" style="1" bestFit="1" customWidth="1"/>
    <col min="5125" max="5126" width="14.5703125" style="1" customWidth="1"/>
    <col min="5127" max="5127" width="48" style="1" customWidth="1"/>
    <col min="5128" max="5128" width="11.28515625" style="1" bestFit="1" customWidth="1"/>
    <col min="5129" max="5129" width="14.85546875" style="1" customWidth="1"/>
    <col min="5130" max="5130" width="14.5703125" style="1" customWidth="1"/>
    <col min="5131" max="5131" width="19.7109375" style="1" bestFit="1" customWidth="1"/>
    <col min="5132" max="5132" width="12.7109375" style="1" customWidth="1"/>
    <col min="5133" max="5133" width="11.5703125" style="1" bestFit="1" customWidth="1"/>
    <col min="5134" max="5376" width="9.140625" style="1"/>
    <col min="5377" max="5377" width="4.7109375" style="1" bestFit="1" customWidth="1"/>
    <col min="5378" max="5378" width="53.140625" style="1" customWidth="1"/>
    <col min="5379" max="5379" width="8.5703125" style="1" customWidth="1"/>
    <col min="5380" max="5380" width="10.28515625" style="1" bestFit="1" customWidth="1"/>
    <col min="5381" max="5382" width="14.5703125" style="1" customWidth="1"/>
    <col min="5383" max="5383" width="48" style="1" customWidth="1"/>
    <col min="5384" max="5384" width="11.28515625" style="1" bestFit="1" customWidth="1"/>
    <col min="5385" max="5385" width="14.85546875" style="1" customWidth="1"/>
    <col min="5386" max="5386" width="14.5703125" style="1" customWidth="1"/>
    <col min="5387" max="5387" width="19.7109375" style="1" bestFit="1" customWidth="1"/>
    <col min="5388" max="5388" width="12.7109375" style="1" customWidth="1"/>
    <col min="5389" max="5389" width="11.5703125" style="1" bestFit="1" customWidth="1"/>
    <col min="5390" max="5632" width="9.140625" style="1"/>
    <col min="5633" max="5633" width="4.7109375" style="1" bestFit="1" customWidth="1"/>
    <col min="5634" max="5634" width="53.140625" style="1" customWidth="1"/>
    <col min="5635" max="5635" width="8.5703125" style="1" customWidth="1"/>
    <col min="5636" max="5636" width="10.28515625" style="1" bestFit="1" customWidth="1"/>
    <col min="5637" max="5638" width="14.5703125" style="1" customWidth="1"/>
    <col min="5639" max="5639" width="48" style="1" customWidth="1"/>
    <col min="5640" max="5640" width="11.28515625" style="1" bestFit="1" customWidth="1"/>
    <col min="5641" max="5641" width="14.85546875" style="1" customWidth="1"/>
    <col min="5642" max="5642" width="14.5703125" style="1" customWidth="1"/>
    <col min="5643" max="5643" width="19.7109375" style="1" bestFit="1" customWidth="1"/>
    <col min="5644" max="5644" width="12.7109375" style="1" customWidth="1"/>
    <col min="5645" max="5645" width="11.5703125" style="1" bestFit="1" customWidth="1"/>
    <col min="5646" max="5888" width="9.140625" style="1"/>
    <col min="5889" max="5889" width="4.7109375" style="1" bestFit="1" customWidth="1"/>
    <col min="5890" max="5890" width="53.140625" style="1" customWidth="1"/>
    <col min="5891" max="5891" width="8.5703125" style="1" customWidth="1"/>
    <col min="5892" max="5892" width="10.28515625" style="1" bestFit="1" customWidth="1"/>
    <col min="5893" max="5894" width="14.5703125" style="1" customWidth="1"/>
    <col min="5895" max="5895" width="48" style="1" customWidth="1"/>
    <col min="5896" max="5896" width="11.28515625" style="1" bestFit="1" customWidth="1"/>
    <col min="5897" max="5897" width="14.85546875" style="1" customWidth="1"/>
    <col min="5898" max="5898" width="14.5703125" style="1" customWidth="1"/>
    <col min="5899" max="5899" width="19.7109375" style="1" bestFit="1" customWidth="1"/>
    <col min="5900" max="5900" width="12.7109375" style="1" customWidth="1"/>
    <col min="5901" max="5901" width="11.5703125" style="1" bestFit="1" customWidth="1"/>
    <col min="5902" max="6144" width="9.140625" style="1"/>
    <col min="6145" max="6145" width="4.7109375" style="1" bestFit="1" customWidth="1"/>
    <col min="6146" max="6146" width="53.140625" style="1" customWidth="1"/>
    <col min="6147" max="6147" width="8.5703125" style="1" customWidth="1"/>
    <col min="6148" max="6148" width="10.28515625" style="1" bestFit="1" customWidth="1"/>
    <col min="6149" max="6150" width="14.5703125" style="1" customWidth="1"/>
    <col min="6151" max="6151" width="48" style="1" customWidth="1"/>
    <col min="6152" max="6152" width="11.28515625" style="1" bestFit="1" customWidth="1"/>
    <col min="6153" max="6153" width="14.85546875" style="1" customWidth="1"/>
    <col min="6154" max="6154" width="14.5703125" style="1" customWidth="1"/>
    <col min="6155" max="6155" width="19.7109375" style="1" bestFit="1" customWidth="1"/>
    <col min="6156" max="6156" width="12.7109375" style="1" customWidth="1"/>
    <col min="6157" max="6157" width="11.5703125" style="1" bestFit="1" customWidth="1"/>
    <col min="6158" max="6400" width="9.140625" style="1"/>
    <col min="6401" max="6401" width="4.7109375" style="1" bestFit="1" customWidth="1"/>
    <col min="6402" max="6402" width="53.140625" style="1" customWidth="1"/>
    <col min="6403" max="6403" width="8.5703125" style="1" customWidth="1"/>
    <col min="6404" max="6404" width="10.28515625" style="1" bestFit="1" customWidth="1"/>
    <col min="6405" max="6406" width="14.5703125" style="1" customWidth="1"/>
    <col min="6407" max="6407" width="48" style="1" customWidth="1"/>
    <col min="6408" max="6408" width="11.28515625" style="1" bestFit="1" customWidth="1"/>
    <col min="6409" max="6409" width="14.85546875" style="1" customWidth="1"/>
    <col min="6410" max="6410" width="14.5703125" style="1" customWidth="1"/>
    <col min="6411" max="6411" width="19.7109375" style="1" bestFit="1" customWidth="1"/>
    <col min="6412" max="6412" width="12.7109375" style="1" customWidth="1"/>
    <col min="6413" max="6413" width="11.5703125" style="1" bestFit="1" customWidth="1"/>
    <col min="6414" max="6656" width="9.140625" style="1"/>
    <col min="6657" max="6657" width="4.7109375" style="1" bestFit="1" customWidth="1"/>
    <col min="6658" max="6658" width="53.140625" style="1" customWidth="1"/>
    <col min="6659" max="6659" width="8.5703125" style="1" customWidth="1"/>
    <col min="6660" max="6660" width="10.28515625" style="1" bestFit="1" customWidth="1"/>
    <col min="6661" max="6662" width="14.5703125" style="1" customWidth="1"/>
    <col min="6663" max="6663" width="48" style="1" customWidth="1"/>
    <col min="6664" max="6664" width="11.28515625" style="1" bestFit="1" customWidth="1"/>
    <col min="6665" max="6665" width="14.85546875" style="1" customWidth="1"/>
    <col min="6666" max="6666" width="14.5703125" style="1" customWidth="1"/>
    <col min="6667" max="6667" width="19.7109375" style="1" bestFit="1" customWidth="1"/>
    <col min="6668" max="6668" width="12.7109375" style="1" customWidth="1"/>
    <col min="6669" max="6669" width="11.5703125" style="1" bestFit="1" customWidth="1"/>
    <col min="6670" max="6912" width="9.140625" style="1"/>
    <col min="6913" max="6913" width="4.7109375" style="1" bestFit="1" customWidth="1"/>
    <col min="6914" max="6914" width="53.140625" style="1" customWidth="1"/>
    <col min="6915" max="6915" width="8.5703125" style="1" customWidth="1"/>
    <col min="6916" max="6916" width="10.28515625" style="1" bestFit="1" customWidth="1"/>
    <col min="6917" max="6918" width="14.5703125" style="1" customWidth="1"/>
    <col min="6919" max="6919" width="48" style="1" customWidth="1"/>
    <col min="6920" max="6920" width="11.28515625" style="1" bestFit="1" customWidth="1"/>
    <col min="6921" max="6921" width="14.85546875" style="1" customWidth="1"/>
    <col min="6922" max="6922" width="14.5703125" style="1" customWidth="1"/>
    <col min="6923" max="6923" width="19.7109375" style="1" bestFit="1" customWidth="1"/>
    <col min="6924" max="6924" width="12.7109375" style="1" customWidth="1"/>
    <col min="6925" max="6925" width="11.5703125" style="1" bestFit="1" customWidth="1"/>
    <col min="6926" max="7168" width="9.140625" style="1"/>
    <col min="7169" max="7169" width="4.7109375" style="1" bestFit="1" customWidth="1"/>
    <col min="7170" max="7170" width="53.140625" style="1" customWidth="1"/>
    <col min="7171" max="7171" width="8.5703125" style="1" customWidth="1"/>
    <col min="7172" max="7172" width="10.28515625" style="1" bestFit="1" customWidth="1"/>
    <col min="7173" max="7174" width="14.5703125" style="1" customWidth="1"/>
    <col min="7175" max="7175" width="48" style="1" customWidth="1"/>
    <col min="7176" max="7176" width="11.28515625" style="1" bestFit="1" customWidth="1"/>
    <col min="7177" max="7177" width="14.85546875" style="1" customWidth="1"/>
    <col min="7178" max="7178" width="14.5703125" style="1" customWidth="1"/>
    <col min="7179" max="7179" width="19.7109375" style="1" bestFit="1" customWidth="1"/>
    <col min="7180" max="7180" width="12.7109375" style="1" customWidth="1"/>
    <col min="7181" max="7181" width="11.5703125" style="1" bestFit="1" customWidth="1"/>
    <col min="7182" max="7424" width="9.140625" style="1"/>
    <col min="7425" max="7425" width="4.7109375" style="1" bestFit="1" customWidth="1"/>
    <col min="7426" max="7426" width="53.140625" style="1" customWidth="1"/>
    <col min="7427" max="7427" width="8.5703125" style="1" customWidth="1"/>
    <col min="7428" max="7428" width="10.28515625" style="1" bestFit="1" customWidth="1"/>
    <col min="7429" max="7430" width="14.5703125" style="1" customWidth="1"/>
    <col min="7431" max="7431" width="48" style="1" customWidth="1"/>
    <col min="7432" max="7432" width="11.28515625" style="1" bestFit="1" customWidth="1"/>
    <col min="7433" max="7433" width="14.85546875" style="1" customWidth="1"/>
    <col min="7434" max="7434" width="14.5703125" style="1" customWidth="1"/>
    <col min="7435" max="7435" width="19.7109375" style="1" bestFit="1" customWidth="1"/>
    <col min="7436" max="7436" width="12.7109375" style="1" customWidth="1"/>
    <col min="7437" max="7437" width="11.5703125" style="1" bestFit="1" customWidth="1"/>
    <col min="7438" max="7680" width="9.140625" style="1"/>
    <col min="7681" max="7681" width="4.7109375" style="1" bestFit="1" customWidth="1"/>
    <col min="7682" max="7682" width="53.140625" style="1" customWidth="1"/>
    <col min="7683" max="7683" width="8.5703125" style="1" customWidth="1"/>
    <col min="7684" max="7684" width="10.28515625" style="1" bestFit="1" customWidth="1"/>
    <col min="7685" max="7686" width="14.5703125" style="1" customWidth="1"/>
    <col min="7687" max="7687" width="48" style="1" customWidth="1"/>
    <col min="7688" max="7688" width="11.28515625" style="1" bestFit="1" customWidth="1"/>
    <col min="7689" max="7689" width="14.85546875" style="1" customWidth="1"/>
    <col min="7690" max="7690" width="14.5703125" style="1" customWidth="1"/>
    <col min="7691" max="7691" width="19.7109375" style="1" bestFit="1" customWidth="1"/>
    <col min="7692" max="7692" width="12.7109375" style="1" customWidth="1"/>
    <col min="7693" max="7693" width="11.5703125" style="1" bestFit="1" customWidth="1"/>
    <col min="7694" max="7936" width="9.140625" style="1"/>
    <col min="7937" max="7937" width="4.7109375" style="1" bestFit="1" customWidth="1"/>
    <col min="7938" max="7938" width="53.140625" style="1" customWidth="1"/>
    <col min="7939" max="7939" width="8.5703125" style="1" customWidth="1"/>
    <col min="7940" max="7940" width="10.28515625" style="1" bestFit="1" customWidth="1"/>
    <col min="7941" max="7942" width="14.5703125" style="1" customWidth="1"/>
    <col min="7943" max="7943" width="48" style="1" customWidth="1"/>
    <col min="7944" max="7944" width="11.28515625" style="1" bestFit="1" customWidth="1"/>
    <col min="7945" max="7945" width="14.85546875" style="1" customWidth="1"/>
    <col min="7946" max="7946" width="14.5703125" style="1" customWidth="1"/>
    <col min="7947" max="7947" width="19.7109375" style="1" bestFit="1" customWidth="1"/>
    <col min="7948" max="7948" width="12.7109375" style="1" customWidth="1"/>
    <col min="7949" max="7949" width="11.5703125" style="1" bestFit="1" customWidth="1"/>
    <col min="7950" max="8192" width="9.140625" style="1"/>
    <col min="8193" max="8193" width="4.7109375" style="1" bestFit="1" customWidth="1"/>
    <col min="8194" max="8194" width="53.140625" style="1" customWidth="1"/>
    <col min="8195" max="8195" width="8.5703125" style="1" customWidth="1"/>
    <col min="8196" max="8196" width="10.28515625" style="1" bestFit="1" customWidth="1"/>
    <col min="8197" max="8198" width="14.5703125" style="1" customWidth="1"/>
    <col min="8199" max="8199" width="48" style="1" customWidth="1"/>
    <col min="8200" max="8200" width="11.28515625" style="1" bestFit="1" customWidth="1"/>
    <col min="8201" max="8201" width="14.85546875" style="1" customWidth="1"/>
    <col min="8202" max="8202" width="14.5703125" style="1" customWidth="1"/>
    <col min="8203" max="8203" width="19.7109375" style="1" bestFit="1" customWidth="1"/>
    <col min="8204" max="8204" width="12.7109375" style="1" customWidth="1"/>
    <col min="8205" max="8205" width="11.5703125" style="1" bestFit="1" customWidth="1"/>
    <col min="8206" max="8448" width="9.140625" style="1"/>
    <col min="8449" max="8449" width="4.7109375" style="1" bestFit="1" customWidth="1"/>
    <col min="8450" max="8450" width="53.140625" style="1" customWidth="1"/>
    <col min="8451" max="8451" width="8.5703125" style="1" customWidth="1"/>
    <col min="8452" max="8452" width="10.28515625" style="1" bestFit="1" customWidth="1"/>
    <col min="8453" max="8454" width="14.5703125" style="1" customWidth="1"/>
    <col min="8455" max="8455" width="48" style="1" customWidth="1"/>
    <col min="8456" max="8456" width="11.28515625" style="1" bestFit="1" customWidth="1"/>
    <col min="8457" max="8457" width="14.85546875" style="1" customWidth="1"/>
    <col min="8458" max="8458" width="14.5703125" style="1" customWidth="1"/>
    <col min="8459" max="8459" width="19.7109375" style="1" bestFit="1" customWidth="1"/>
    <col min="8460" max="8460" width="12.7109375" style="1" customWidth="1"/>
    <col min="8461" max="8461" width="11.5703125" style="1" bestFit="1" customWidth="1"/>
    <col min="8462" max="8704" width="9.140625" style="1"/>
    <col min="8705" max="8705" width="4.7109375" style="1" bestFit="1" customWidth="1"/>
    <col min="8706" max="8706" width="53.140625" style="1" customWidth="1"/>
    <col min="8707" max="8707" width="8.5703125" style="1" customWidth="1"/>
    <col min="8708" max="8708" width="10.28515625" style="1" bestFit="1" customWidth="1"/>
    <col min="8709" max="8710" width="14.5703125" style="1" customWidth="1"/>
    <col min="8711" max="8711" width="48" style="1" customWidth="1"/>
    <col min="8712" max="8712" width="11.28515625" style="1" bestFit="1" customWidth="1"/>
    <col min="8713" max="8713" width="14.85546875" style="1" customWidth="1"/>
    <col min="8714" max="8714" width="14.5703125" style="1" customWidth="1"/>
    <col min="8715" max="8715" width="19.7109375" style="1" bestFit="1" customWidth="1"/>
    <col min="8716" max="8716" width="12.7109375" style="1" customWidth="1"/>
    <col min="8717" max="8717" width="11.5703125" style="1" bestFit="1" customWidth="1"/>
    <col min="8718" max="8960" width="9.140625" style="1"/>
    <col min="8961" max="8961" width="4.7109375" style="1" bestFit="1" customWidth="1"/>
    <col min="8962" max="8962" width="53.140625" style="1" customWidth="1"/>
    <col min="8963" max="8963" width="8.5703125" style="1" customWidth="1"/>
    <col min="8964" max="8964" width="10.28515625" style="1" bestFit="1" customWidth="1"/>
    <col min="8965" max="8966" width="14.5703125" style="1" customWidth="1"/>
    <col min="8967" max="8967" width="48" style="1" customWidth="1"/>
    <col min="8968" max="8968" width="11.28515625" style="1" bestFit="1" customWidth="1"/>
    <col min="8969" max="8969" width="14.85546875" style="1" customWidth="1"/>
    <col min="8970" max="8970" width="14.5703125" style="1" customWidth="1"/>
    <col min="8971" max="8971" width="19.7109375" style="1" bestFit="1" customWidth="1"/>
    <col min="8972" max="8972" width="12.7109375" style="1" customWidth="1"/>
    <col min="8973" max="8973" width="11.5703125" style="1" bestFit="1" customWidth="1"/>
    <col min="8974" max="9216" width="9.140625" style="1"/>
    <col min="9217" max="9217" width="4.7109375" style="1" bestFit="1" customWidth="1"/>
    <col min="9218" max="9218" width="53.140625" style="1" customWidth="1"/>
    <col min="9219" max="9219" width="8.5703125" style="1" customWidth="1"/>
    <col min="9220" max="9220" width="10.28515625" style="1" bestFit="1" customWidth="1"/>
    <col min="9221" max="9222" width="14.5703125" style="1" customWidth="1"/>
    <col min="9223" max="9223" width="48" style="1" customWidth="1"/>
    <col min="9224" max="9224" width="11.28515625" style="1" bestFit="1" customWidth="1"/>
    <col min="9225" max="9225" width="14.85546875" style="1" customWidth="1"/>
    <col min="9226" max="9226" width="14.5703125" style="1" customWidth="1"/>
    <col min="9227" max="9227" width="19.7109375" style="1" bestFit="1" customWidth="1"/>
    <col min="9228" max="9228" width="12.7109375" style="1" customWidth="1"/>
    <col min="9229" max="9229" width="11.5703125" style="1" bestFit="1" customWidth="1"/>
    <col min="9230" max="9472" width="9.140625" style="1"/>
    <col min="9473" max="9473" width="4.7109375" style="1" bestFit="1" customWidth="1"/>
    <col min="9474" max="9474" width="53.140625" style="1" customWidth="1"/>
    <col min="9475" max="9475" width="8.5703125" style="1" customWidth="1"/>
    <col min="9476" max="9476" width="10.28515625" style="1" bestFit="1" customWidth="1"/>
    <col min="9477" max="9478" width="14.5703125" style="1" customWidth="1"/>
    <col min="9479" max="9479" width="48" style="1" customWidth="1"/>
    <col min="9480" max="9480" width="11.28515625" style="1" bestFit="1" customWidth="1"/>
    <col min="9481" max="9481" width="14.85546875" style="1" customWidth="1"/>
    <col min="9482" max="9482" width="14.5703125" style="1" customWidth="1"/>
    <col min="9483" max="9483" width="19.7109375" style="1" bestFit="1" customWidth="1"/>
    <col min="9484" max="9484" width="12.7109375" style="1" customWidth="1"/>
    <col min="9485" max="9485" width="11.5703125" style="1" bestFit="1" customWidth="1"/>
    <col min="9486" max="9728" width="9.140625" style="1"/>
    <col min="9729" max="9729" width="4.7109375" style="1" bestFit="1" customWidth="1"/>
    <col min="9730" max="9730" width="53.140625" style="1" customWidth="1"/>
    <col min="9731" max="9731" width="8.5703125" style="1" customWidth="1"/>
    <col min="9732" max="9732" width="10.28515625" style="1" bestFit="1" customWidth="1"/>
    <col min="9733" max="9734" width="14.5703125" style="1" customWidth="1"/>
    <col min="9735" max="9735" width="48" style="1" customWidth="1"/>
    <col min="9736" max="9736" width="11.28515625" style="1" bestFit="1" customWidth="1"/>
    <col min="9737" max="9737" width="14.85546875" style="1" customWidth="1"/>
    <col min="9738" max="9738" width="14.5703125" style="1" customWidth="1"/>
    <col min="9739" max="9739" width="19.7109375" style="1" bestFit="1" customWidth="1"/>
    <col min="9740" max="9740" width="12.7109375" style="1" customWidth="1"/>
    <col min="9741" max="9741" width="11.5703125" style="1" bestFit="1" customWidth="1"/>
    <col min="9742" max="9984" width="9.140625" style="1"/>
    <col min="9985" max="9985" width="4.7109375" style="1" bestFit="1" customWidth="1"/>
    <col min="9986" max="9986" width="53.140625" style="1" customWidth="1"/>
    <col min="9987" max="9987" width="8.5703125" style="1" customWidth="1"/>
    <col min="9988" max="9988" width="10.28515625" style="1" bestFit="1" customWidth="1"/>
    <col min="9989" max="9990" width="14.5703125" style="1" customWidth="1"/>
    <col min="9991" max="9991" width="48" style="1" customWidth="1"/>
    <col min="9992" max="9992" width="11.28515625" style="1" bestFit="1" customWidth="1"/>
    <col min="9993" max="9993" width="14.85546875" style="1" customWidth="1"/>
    <col min="9994" max="9994" width="14.5703125" style="1" customWidth="1"/>
    <col min="9995" max="9995" width="19.7109375" style="1" bestFit="1" customWidth="1"/>
    <col min="9996" max="9996" width="12.7109375" style="1" customWidth="1"/>
    <col min="9997" max="9997" width="11.5703125" style="1" bestFit="1" customWidth="1"/>
    <col min="9998" max="10240" width="9.140625" style="1"/>
    <col min="10241" max="10241" width="4.7109375" style="1" bestFit="1" customWidth="1"/>
    <col min="10242" max="10242" width="53.140625" style="1" customWidth="1"/>
    <col min="10243" max="10243" width="8.5703125" style="1" customWidth="1"/>
    <col min="10244" max="10244" width="10.28515625" style="1" bestFit="1" customWidth="1"/>
    <col min="10245" max="10246" width="14.5703125" style="1" customWidth="1"/>
    <col min="10247" max="10247" width="48" style="1" customWidth="1"/>
    <col min="10248" max="10248" width="11.28515625" style="1" bestFit="1" customWidth="1"/>
    <col min="10249" max="10249" width="14.85546875" style="1" customWidth="1"/>
    <col min="10250" max="10250" width="14.5703125" style="1" customWidth="1"/>
    <col min="10251" max="10251" width="19.7109375" style="1" bestFit="1" customWidth="1"/>
    <col min="10252" max="10252" width="12.7109375" style="1" customWidth="1"/>
    <col min="10253" max="10253" width="11.5703125" style="1" bestFit="1" customWidth="1"/>
    <col min="10254" max="10496" width="9.140625" style="1"/>
    <col min="10497" max="10497" width="4.7109375" style="1" bestFit="1" customWidth="1"/>
    <col min="10498" max="10498" width="53.140625" style="1" customWidth="1"/>
    <col min="10499" max="10499" width="8.5703125" style="1" customWidth="1"/>
    <col min="10500" max="10500" width="10.28515625" style="1" bestFit="1" customWidth="1"/>
    <col min="10501" max="10502" width="14.5703125" style="1" customWidth="1"/>
    <col min="10503" max="10503" width="48" style="1" customWidth="1"/>
    <col min="10504" max="10504" width="11.28515625" style="1" bestFit="1" customWidth="1"/>
    <col min="10505" max="10505" width="14.85546875" style="1" customWidth="1"/>
    <col min="10506" max="10506" width="14.5703125" style="1" customWidth="1"/>
    <col min="10507" max="10507" width="19.7109375" style="1" bestFit="1" customWidth="1"/>
    <col min="10508" max="10508" width="12.7109375" style="1" customWidth="1"/>
    <col min="10509" max="10509" width="11.5703125" style="1" bestFit="1" customWidth="1"/>
    <col min="10510" max="10752" width="9.140625" style="1"/>
    <col min="10753" max="10753" width="4.7109375" style="1" bestFit="1" customWidth="1"/>
    <col min="10754" max="10754" width="53.140625" style="1" customWidth="1"/>
    <col min="10755" max="10755" width="8.5703125" style="1" customWidth="1"/>
    <col min="10756" max="10756" width="10.28515625" style="1" bestFit="1" customWidth="1"/>
    <col min="10757" max="10758" width="14.5703125" style="1" customWidth="1"/>
    <col min="10759" max="10759" width="48" style="1" customWidth="1"/>
    <col min="10760" max="10760" width="11.28515625" style="1" bestFit="1" customWidth="1"/>
    <col min="10761" max="10761" width="14.85546875" style="1" customWidth="1"/>
    <col min="10762" max="10762" width="14.5703125" style="1" customWidth="1"/>
    <col min="10763" max="10763" width="19.7109375" style="1" bestFit="1" customWidth="1"/>
    <col min="10764" max="10764" width="12.7109375" style="1" customWidth="1"/>
    <col min="10765" max="10765" width="11.5703125" style="1" bestFit="1" customWidth="1"/>
    <col min="10766" max="11008" width="9.140625" style="1"/>
    <col min="11009" max="11009" width="4.7109375" style="1" bestFit="1" customWidth="1"/>
    <col min="11010" max="11010" width="53.140625" style="1" customWidth="1"/>
    <col min="11011" max="11011" width="8.5703125" style="1" customWidth="1"/>
    <col min="11012" max="11012" width="10.28515625" style="1" bestFit="1" customWidth="1"/>
    <col min="11013" max="11014" width="14.5703125" style="1" customWidth="1"/>
    <col min="11015" max="11015" width="48" style="1" customWidth="1"/>
    <col min="11016" max="11016" width="11.28515625" style="1" bestFit="1" customWidth="1"/>
    <col min="11017" max="11017" width="14.85546875" style="1" customWidth="1"/>
    <col min="11018" max="11018" width="14.5703125" style="1" customWidth="1"/>
    <col min="11019" max="11019" width="19.7109375" style="1" bestFit="1" customWidth="1"/>
    <col min="11020" max="11020" width="12.7109375" style="1" customWidth="1"/>
    <col min="11021" max="11021" width="11.5703125" style="1" bestFit="1" customWidth="1"/>
    <col min="11022" max="11264" width="9.140625" style="1"/>
    <col min="11265" max="11265" width="4.7109375" style="1" bestFit="1" customWidth="1"/>
    <col min="11266" max="11266" width="53.140625" style="1" customWidth="1"/>
    <col min="11267" max="11267" width="8.5703125" style="1" customWidth="1"/>
    <col min="11268" max="11268" width="10.28515625" style="1" bestFit="1" customWidth="1"/>
    <col min="11269" max="11270" width="14.5703125" style="1" customWidth="1"/>
    <col min="11271" max="11271" width="48" style="1" customWidth="1"/>
    <col min="11272" max="11272" width="11.28515625" style="1" bestFit="1" customWidth="1"/>
    <col min="11273" max="11273" width="14.85546875" style="1" customWidth="1"/>
    <col min="11274" max="11274" width="14.5703125" style="1" customWidth="1"/>
    <col min="11275" max="11275" width="19.7109375" style="1" bestFit="1" customWidth="1"/>
    <col min="11276" max="11276" width="12.7109375" style="1" customWidth="1"/>
    <col min="11277" max="11277" width="11.5703125" style="1" bestFit="1" customWidth="1"/>
    <col min="11278" max="11520" width="9.140625" style="1"/>
    <col min="11521" max="11521" width="4.7109375" style="1" bestFit="1" customWidth="1"/>
    <col min="11522" max="11522" width="53.140625" style="1" customWidth="1"/>
    <col min="11523" max="11523" width="8.5703125" style="1" customWidth="1"/>
    <col min="11524" max="11524" width="10.28515625" style="1" bestFit="1" customWidth="1"/>
    <col min="11525" max="11526" width="14.5703125" style="1" customWidth="1"/>
    <col min="11527" max="11527" width="48" style="1" customWidth="1"/>
    <col min="11528" max="11528" width="11.28515625" style="1" bestFit="1" customWidth="1"/>
    <col min="11529" max="11529" width="14.85546875" style="1" customWidth="1"/>
    <col min="11530" max="11530" width="14.5703125" style="1" customWidth="1"/>
    <col min="11531" max="11531" width="19.7109375" style="1" bestFit="1" customWidth="1"/>
    <col min="11532" max="11532" width="12.7109375" style="1" customWidth="1"/>
    <col min="11533" max="11533" width="11.5703125" style="1" bestFit="1" customWidth="1"/>
    <col min="11534" max="11776" width="9.140625" style="1"/>
    <col min="11777" max="11777" width="4.7109375" style="1" bestFit="1" customWidth="1"/>
    <col min="11778" max="11778" width="53.140625" style="1" customWidth="1"/>
    <col min="11779" max="11779" width="8.5703125" style="1" customWidth="1"/>
    <col min="11780" max="11780" width="10.28515625" style="1" bestFit="1" customWidth="1"/>
    <col min="11781" max="11782" width="14.5703125" style="1" customWidth="1"/>
    <col min="11783" max="11783" width="48" style="1" customWidth="1"/>
    <col min="11784" max="11784" width="11.28515625" style="1" bestFit="1" customWidth="1"/>
    <col min="11785" max="11785" width="14.85546875" style="1" customWidth="1"/>
    <col min="11786" max="11786" width="14.5703125" style="1" customWidth="1"/>
    <col min="11787" max="11787" width="19.7109375" style="1" bestFit="1" customWidth="1"/>
    <col min="11788" max="11788" width="12.7109375" style="1" customWidth="1"/>
    <col min="11789" max="11789" width="11.5703125" style="1" bestFit="1" customWidth="1"/>
    <col min="11790" max="12032" width="9.140625" style="1"/>
    <col min="12033" max="12033" width="4.7109375" style="1" bestFit="1" customWidth="1"/>
    <col min="12034" max="12034" width="53.140625" style="1" customWidth="1"/>
    <col min="12035" max="12035" width="8.5703125" style="1" customWidth="1"/>
    <col min="12036" max="12036" width="10.28515625" style="1" bestFit="1" customWidth="1"/>
    <col min="12037" max="12038" width="14.5703125" style="1" customWidth="1"/>
    <col min="12039" max="12039" width="48" style="1" customWidth="1"/>
    <col min="12040" max="12040" width="11.28515625" style="1" bestFit="1" customWidth="1"/>
    <col min="12041" max="12041" width="14.85546875" style="1" customWidth="1"/>
    <col min="12042" max="12042" width="14.5703125" style="1" customWidth="1"/>
    <col min="12043" max="12043" width="19.7109375" style="1" bestFit="1" customWidth="1"/>
    <col min="12044" max="12044" width="12.7109375" style="1" customWidth="1"/>
    <col min="12045" max="12045" width="11.5703125" style="1" bestFit="1" customWidth="1"/>
    <col min="12046" max="12288" width="9.140625" style="1"/>
    <col min="12289" max="12289" width="4.7109375" style="1" bestFit="1" customWidth="1"/>
    <col min="12290" max="12290" width="53.140625" style="1" customWidth="1"/>
    <col min="12291" max="12291" width="8.5703125" style="1" customWidth="1"/>
    <col min="12292" max="12292" width="10.28515625" style="1" bestFit="1" customWidth="1"/>
    <col min="12293" max="12294" width="14.5703125" style="1" customWidth="1"/>
    <col min="12295" max="12295" width="48" style="1" customWidth="1"/>
    <col min="12296" max="12296" width="11.28515625" style="1" bestFit="1" customWidth="1"/>
    <col min="12297" max="12297" width="14.85546875" style="1" customWidth="1"/>
    <col min="12298" max="12298" width="14.5703125" style="1" customWidth="1"/>
    <col min="12299" max="12299" width="19.7109375" style="1" bestFit="1" customWidth="1"/>
    <col min="12300" max="12300" width="12.7109375" style="1" customWidth="1"/>
    <col min="12301" max="12301" width="11.5703125" style="1" bestFit="1" customWidth="1"/>
    <col min="12302" max="12544" width="9.140625" style="1"/>
    <col min="12545" max="12545" width="4.7109375" style="1" bestFit="1" customWidth="1"/>
    <col min="12546" max="12546" width="53.140625" style="1" customWidth="1"/>
    <col min="12547" max="12547" width="8.5703125" style="1" customWidth="1"/>
    <col min="12548" max="12548" width="10.28515625" style="1" bestFit="1" customWidth="1"/>
    <col min="12549" max="12550" width="14.5703125" style="1" customWidth="1"/>
    <col min="12551" max="12551" width="48" style="1" customWidth="1"/>
    <col min="12552" max="12552" width="11.28515625" style="1" bestFit="1" customWidth="1"/>
    <col min="12553" max="12553" width="14.85546875" style="1" customWidth="1"/>
    <col min="12554" max="12554" width="14.5703125" style="1" customWidth="1"/>
    <col min="12555" max="12555" width="19.7109375" style="1" bestFit="1" customWidth="1"/>
    <col min="12556" max="12556" width="12.7109375" style="1" customWidth="1"/>
    <col min="12557" max="12557" width="11.5703125" style="1" bestFit="1" customWidth="1"/>
    <col min="12558" max="12800" width="9.140625" style="1"/>
    <col min="12801" max="12801" width="4.7109375" style="1" bestFit="1" customWidth="1"/>
    <col min="12802" max="12802" width="53.140625" style="1" customWidth="1"/>
    <col min="12803" max="12803" width="8.5703125" style="1" customWidth="1"/>
    <col min="12804" max="12804" width="10.28515625" style="1" bestFit="1" customWidth="1"/>
    <col min="12805" max="12806" width="14.5703125" style="1" customWidth="1"/>
    <col min="12807" max="12807" width="48" style="1" customWidth="1"/>
    <col min="12808" max="12808" width="11.28515625" style="1" bestFit="1" customWidth="1"/>
    <col min="12809" max="12809" width="14.85546875" style="1" customWidth="1"/>
    <col min="12810" max="12810" width="14.5703125" style="1" customWidth="1"/>
    <col min="12811" max="12811" width="19.7109375" style="1" bestFit="1" customWidth="1"/>
    <col min="12812" max="12812" width="12.7109375" style="1" customWidth="1"/>
    <col min="12813" max="12813" width="11.5703125" style="1" bestFit="1" customWidth="1"/>
    <col min="12814" max="13056" width="9.140625" style="1"/>
    <col min="13057" max="13057" width="4.7109375" style="1" bestFit="1" customWidth="1"/>
    <col min="13058" max="13058" width="53.140625" style="1" customWidth="1"/>
    <col min="13059" max="13059" width="8.5703125" style="1" customWidth="1"/>
    <col min="13060" max="13060" width="10.28515625" style="1" bestFit="1" customWidth="1"/>
    <col min="13061" max="13062" width="14.5703125" style="1" customWidth="1"/>
    <col min="13063" max="13063" width="48" style="1" customWidth="1"/>
    <col min="13064" max="13064" width="11.28515625" style="1" bestFit="1" customWidth="1"/>
    <col min="13065" max="13065" width="14.85546875" style="1" customWidth="1"/>
    <col min="13066" max="13066" width="14.5703125" style="1" customWidth="1"/>
    <col min="13067" max="13067" width="19.7109375" style="1" bestFit="1" customWidth="1"/>
    <col min="13068" max="13068" width="12.7109375" style="1" customWidth="1"/>
    <col min="13069" max="13069" width="11.5703125" style="1" bestFit="1" customWidth="1"/>
    <col min="13070" max="13312" width="9.140625" style="1"/>
    <col min="13313" max="13313" width="4.7109375" style="1" bestFit="1" customWidth="1"/>
    <col min="13314" max="13314" width="53.140625" style="1" customWidth="1"/>
    <col min="13315" max="13315" width="8.5703125" style="1" customWidth="1"/>
    <col min="13316" max="13316" width="10.28515625" style="1" bestFit="1" customWidth="1"/>
    <col min="13317" max="13318" width="14.5703125" style="1" customWidth="1"/>
    <col min="13319" max="13319" width="48" style="1" customWidth="1"/>
    <col min="13320" max="13320" width="11.28515625" style="1" bestFit="1" customWidth="1"/>
    <col min="13321" max="13321" width="14.85546875" style="1" customWidth="1"/>
    <col min="13322" max="13322" width="14.5703125" style="1" customWidth="1"/>
    <col min="13323" max="13323" width="19.7109375" style="1" bestFit="1" customWidth="1"/>
    <col min="13324" max="13324" width="12.7109375" style="1" customWidth="1"/>
    <col min="13325" max="13325" width="11.5703125" style="1" bestFit="1" customWidth="1"/>
    <col min="13326" max="13568" width="9.140625" style="1"/>
    <col min="13569" max="13569" width="4.7109375" style="1" bestFit="1" customWidth="1"/>
    <col min="13570" max="13570" width="53.140625" style="1" customWidth="1"/>
    <col min="13571" max="13571" width="8.5703125" style="1" customWidth="1"/>
    <col min="13572" max="13572" width="10.28515625" style="1" bestFit="1" customWidth="1"/>
    <col min="13573" max="13574" width="14.5703125" style="1" customWidth="1"/>
    <col min="13575" max="13575" width="48" style="1" customWidth="1"/>
    <col min="13576" max="13576" width="11.28515625" style="1" bestFit="1" customWidth="1"/>
    <col min="13577" max="13577" width="14.85546875" style="1" customWidth="1"/>
    <col min="13578" max="13578" width="14.5703125" style="1" customWidth="1"/>
    <col min="13579" max="13579" width="19.7109375" style="1" bestFit="1" customWidth="1"/>
    <col min="13580" max="13580" width="12.7109375" style="1" customWidth="1"/>
    <col min="13581" max="13581" width="11.5703125" style="1" bestFit="1" customWidth="1"/>
    <col min="13582" max="13824" width="9.140625" style="1"/>
    <col min="13825" max="13825" width="4.7109375" style="1" bestFit="1" customWidth="1"/>
    <col min="13826" max="13826" width="53.140625" style="1" customWidth="1"/>
    <col min="13827" max="13827" width="8.5703125" style="1" customWidth="1"/>
    <col min="13828" max="13828" width="10.28515625" style="1" bestFit="1" customWidth="1"/>
    <col min="13829" max="13830" width="14.5703125" style="1" customWidth="1"/>
    <col min="13831" max="13831" width="48" style="1" customWidth="1"/>
    <col min="13832" max="13832" width="11.28515625" style="1" bestFit="1" customWidth="1"/>
    <col min="13833" max="13833" width="14.85546875" style="1" customWidth="1"/>
    <col min="13834" max="13834" width="14.5703125" style="1" customWidth="1"/>
    <col min="13835" max="13835" width="19.7109375" style="1" bestFit="1" customWidth="1"/>
    <col min="13836" max="13836" width="12.7109375" style="1" customWidth="1"/>
    <col min="13837" max="13837" width="11.5703125" style="1" bestFit="1" customWidth="1"/>
    <col min="13838" max="14080" width="9.140625" style="1"/>
    <col min="14081" max="14081" width="4.7109375" style="1" bestFit="1" customWidth="1"/>
    <col min="14082" max="14082" width="53.140625" style="1" customWidth="1"/>
    <col min="14083" max="14083" width="8.5703125" style="1" customWidth="1"/>
    <col min="14084" max="14084" width="10.28515625" style="1" bestFit="1" customWidth="1"/>
    <col min="14085" max="14086" width="14.5703125" style="1" customWidth="1"/>
    <col min="14087" max="14087" width="48" style="1" customWidth="1"/>
    <col min="14088" max="14088" width="11.28515625" style="1" bestFit="1" customWidth="1"/>
    <col min="14089" max="14089" width="14.85546875" style="1" customWidth="1"/>
    <col min="14090" max="14090" width="14.5703125" style="1" customWidth="1"/>
    <col min="14091" max="14091" width="19.7109375" style="1" bestFit="1" customWidth="1"/>
    <col min="14092" max="14092" width="12.7109375" style="1" customWidth="1"/>
    <col min="14093" max="14093" width="11.5703125" style="1" bestFit="1" customWidth="1"/>
    <col min="14094" max="14336" width="9.140625" style="1"/>
    <col min="14337" max="14337" width="4.7109375" style="1" bestFit="1" customWidth="1"/>
    <col min="14338" max="14338" width="53.140625" style="1" customWidth="1"/>
    <col min="14339" max="14339" width="8.5703125" style="1" customWidth="1"/>
    <col min="14340" max="14340" width="10.28515625" style="1" bestFit="1" customWidth="1"/>
    <col min="14341" max="14342" width="14.5703125" style="1" customWidth="1"/>
    <col min="14343" max="14343" width="48" style="1" customWidth="1"/>
    <col min="14344" max="14344" width="11.28515625" style="1" bestFit="1" customWidth="1"/>
    <col min="14345" max="14345" width="14.85546875" style="1" customWidth="1"/>
    <col min="14346" max="14346" width="14.5703125" style="1" customWidth="1"/>
    <col min="14347" max="14347" width="19.7109375" style="1" bestFit="1" customWidth="1"/>
    <col min="14348" max="14348" width="12.7109375" style="1" customWidth="1"/>
    <col min="14349" max="14349" width="11.5703125" style="1" bestFit="1" customWidth="1"/>
    <col min="14350" max="14592" width="9.140625" style="1"/>
    <col min="14593" max="14593" width="4.7109375" style="1" bestFit="1" customWidth="1"/>
    <col min="14594" max="14594" width="53.140625" style="1" customWidth="1"/>
    <col min="14595" max="14595" width="8.5703125" style="1" customWidth="1"/>
    <col min="14596" max="14596" width="10.28515625" style="1" bestFit="1" customWidth="1"/>
    <col min="14597" max="14598" width="14.5703125" style="1" customWidth="1"/>
    <col min="14599" max="14599" width="48" style="1" customWidth="1"/>
    <col min="14600" max="14600" width="11.28515625" style="1" bestFit="1" customWidth="1"/>
    <col min="14601" max="14601" width="14.85546875" style="1" customWidth="1"/>
    <col min="14602" max="14602" width="14.5703125" style="1" customWidth="1"/>
    <col min="14603" max="14603" width="19.7109375" style="1" bestFit="1" customWidth="1"/>
    <col min="14604" max="14604" width="12.7109375" style="1" customWidth="1"/>
    <col min="14605" max="14605" width="11.5703125" style="1" bestFit="1" customWidth="1"/>
    <col min="14606" max="14848" width="9.140625" style="1"/>
    <col min="14849" max="14849" width="4.7109375" style="1" bestFit="1" customWidth="1"/>
    <col min="14850" max="14850" width="53.140625" style="1" customWidth="1"/>
    <col min="14851" max="14851" width="8.5703125" style="1" customWidth="1"/>
    <col min="14852" max="14852" width="10.28515625" style="1" bestFit="1" customWidth="1"/>
    <col min="14853" max="14854" width="14.5703125" style="1" customWidth="1"/>
    <col min="14855" max="14855" width="48" style="1" customWidth="1"/>
    <col min="14856" max="14856" width="11.28515625" style="1" bestFit="1" customWidth="1"/>
    <col min="14857" max="14857" width="14.85546875" style="1" customWidth="1"/>
    <col min="14858" max="14858" width="14.5703125" style="1" customWidth="1"/>
    <col min="14859" max="14859" width="19.7109375" style="1" bestFit="1" customWidth="1"/>
    <col min="14860" max="14860" width="12.7109375" style="1" customWidth="1"/>
    <col min="14861" max="14861" width="11.5703125" style="1" bestFit="1" customWidth="1"/>
    <col min="14862" max="15104" width="9.140625" style="1"/>
    <col min="15105" max="15105" width="4.7109375" style="1" bestFit="1" customWidth="1"/>
    <col min="15106" max="15106" width="53.140625" style="1" customWidth="1"/>
    <col min="15107" max="15107" width="8.5703125" style="1" customWidth="1"/>
    <col min="15108" max="15108" width="10.28515625" style="1" bestFit="1" customWidth="1"/>
    <col min="15109" max="15110" width="14.5703125" style="1" customWidth="1"/>
    <col min="15111" max="15111" width="48" style="1" customWidth="1"/>
    <col min="15112" max="15112" width="11.28515625" style="1" bestFit="1" customWidth="1"/>
    <col min="15113" max="15113" width="14.85546875" style="1" customWidth="1"/>
    <col min="15114" max="15114" width="14.5703125" style="1" customWidth="1"/>
    <col min="15115" max="15115" width="19.7109375" style="1" bestFit="1" customWidth="1"/>
    <col min="15116" max="15116" width="12.7109375" style="1" customWidth="1"/>
    <col min="15117" max="15117" width="11.5703125" style="1" bestFit="1" customWidth="1"/>
    <col min="15118" max="15360" width="9.140625" style="1"/>
    <col min="15361" max="15361" width="4.7109375" style="1" bestFit="1" customWidth="1"/>
    <col min="15362" max="15362" width="53.140625" style="1" customWidth="1"/>
    <col min="15363" max="15363" width="8.5703125" style="1" customWidth="1"/>
    <col min="15364" max="15364" width="10.28515625" style="1" bestFit="1" customWidth="1"/>
    <col min="15365" max="15366" width="14.5703125" style="1" customWidth="1"/>
    <col min="15367" max="15367" width="48" style="1" customWidth="1"/>
    <col min="15368" max="15368" width="11.28515625" style="1" bestFit="1" customWidth="1"/>
    <col min="15369" max="15369" width="14.85546875" style="1" customWidth="1"/>
    <col min="15370" max="15370" width="14.5703125" style="1" customWidth="1"/>
    <col min="15371" max="15371" width="19.7109375" style="1" bestFit="1" customWidth="1"/>
    <col min="15372" max="15372" width="12.7109375" style="1" customWidth="1"/>
    <col min="15373" max="15373" width="11.5703125" style="1" bestFit="1" customWidth="1"/>
    <col min="15374" max="15616" width="9.140625" style="1"/>
    <col min="15617" max="15617" width="4.7109375" style="1" bestFit="1" customWidth="1"/>
    <col min="15618" max="15618" width="53.140625" style="1" customWidth="1"/>
    <col min="15619" max="15619" width="8.5703125" style="1" customWidth="1"/>
    <col min="15620" max="15620" width="10.28515625" style="1" bestFit="1" customWidth="1"/>
    <col min="15621" max="15622" width="14.5703125" style="1" customWidth="1"/>
    <col min="15623" max="15623" width="48" style="1" customWidth="1"/>
    <col min="15624" max="15624" width="11.28515625" style="1" bestFit="1" customWidth="1"/>
    <col min="15625" max="15625" width="14.85546875" style="1" customWidth="1"/>
    <col min="15626" max="15626" width="14.5703125" style="1" customWidth="1"/>
    <col min="15627" max="15627" width="19.7109375" style="1" bestFit="1" customWidth="1"/>
    <col min="15628" max="15628" width="12.7109375" style="1" customWidth="1"/>
    <col min="15629" max="15629" width="11.5703125" style="1" bestFit="1" customWidth="1"/>
    <col min="15630" max="15872" width="9.140625" style="1"/>
    <col min="15873" max="15873" width="4.7109375" style="1" bestFit="1" customWidth="1"/>
    <col min="15874" max="15874" width="53.140625" style="1" customWidth="1"/>
    <col min="15875" max="15875" width="8.5703125" style="1" customWidth="1"/>
    <col min="15876" max="15876" width="10.28515625" style="1" bestFit="1" customWidth="1"/>
    <col min="15877" max="15878" width="14.5703125" style="1" customWidth="1"/>
    <col min="15879" max="15879" width="48" style="1" customWidth="1"/>
    <col min="15880" max="15880" width="11.28515625" style="1" bestFit="1" customWidth="1"/>
    <col min="15881" max="15881" width="14.85546875" style="1" customWidth="1"/>
    <col min="15882" max="15882" width="14.5703125" style="1" customWidth="1"/>
    <col min="15883" max="15883" width="19.7109375" style="1" bestFit="1" customWidth="1"/>
    <col min="15884" max="15884" width="12.7109375" style="1" customWidth="1"/>
    <col min="15885" max="15885" width="11.5703125" style="1" bestFit="1" customWidth="1"/>
    <col min="15886" max="16128" width="9.140625" style="1"/>
    <col min="16129" max="16129" width="4.7109375" style="1" bestFit="1" customWidth="1"/>
    <col min="16130" max="16130" width="53.140625" style="1" customWidth="1"/>
    <col min="16131" max="16131" width="8.5703125" style="1" customWidth="1"/>
    <col min="16132" max="16132" width="10.28515625" style="1" bestFit="1" customWidth="1"/>
    <col min="16133" max="16134" width="14.5703125" style="1" customWidth="1"/>
    <col min="16135" max="16135" width="48" style="1" customWidth="1"/>
    <col min="16136" max="16136" width="11.28515625" style="1" bestFit="1" customWidth="1"/>
    <col min="16137" max="16137" width="14.85546875" style="1" customWidth="1"/>
    <col min="16138" max="16138" width="14.5703125" style="1" customWidth="1"/>
    <col min="16139" max="16139" width="19.7109375" style="1" bestFit="1" customWidth="1"/>
    <col min="16140" max="16140" width="12.7109375" style="1" customWidth="1"/>
    <col min="16141" max="16141" width="11.5703125" style="1" bestFit="1" customWidth="1"/>
    <col min="16142" max="16384" width="9.140625" style="1"/>
  </cols>
  <sheetData>
    <row r="1" spans="1:23" ht="15" x14ac:dyDescent="0.25">
      <c r="I1" s="52"/>
      <c r="J1" s="95"/>
      <c r="K1" s="95"/>
    </row>
    <row r="2" spans="1:23" ht="15" x14ac:dyDescent="0.25">
      <c r="I2" s="95"/>
      <c r="J2" s="95"/>
      <c r="K2" s="95"/>
    </row>
    <row r="3" spans="1:23" ht="15.6" customHeight="1" x14ac:dyDescent="0.25">
      <c r="A3" s="11"/>
      <c r="B3" s="96"/>
      <c r="C3" s="96"/>
      <c r="D3" s="96"/>
      <c r="E3" s="96"/>
      <c r="F3" s="96"/>
      <c r="G3" s="96"/>
      <c r="H3" s="96"/>
      <c r="I3" s="96"/>
      <c r="J3" s="96"/>
      <c r="K3" s="96"/>
    </row>
    <row r="4" spans="1:23" ht="15.75" x14ac:dyDescent="0.25">
      <c r="A4" s="25"/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23" ht="15.75" customHeight="1" x14ac:dyDescent="0.25">
      <c r="A5" s="99" t="s">
        <v>95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23" ht="15.75" customHeight="1" x14ac:dyDescent="0.25">
      <c r="A6" s="99"/>
      <c r="B6" s="99"/>
      <c r="C6" s="99"/>
      <c r="D6" s="99"/>
      <c r="E6" s="99"/>
      <c r="F6" s="99"/>
      <c r="G6" s="99"/>
      <c r="H6" s="99"/>
      <c r="I6" s="99"/>
      <c r="J6" s="99"/>
      <c r="K6" s="99"/>
    </row>
    <row r="7" spans="1:23" ht="15.75" customHeight="1" x14ac:dyDescent="0.25">
      <c r="A7" s="99" t="s">
        <v>22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23" ht="16.5" customHeight="1" thickBot="1" x14ac:dyDescent="0.3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23" ht="54.75" thickBot="1" x14ac:dyDescent="0.3">
      <c r="A9" s="2" t="s">
        <v>0</v>
      </c>
      <c r="B9" s="81" t="s">
        <v>1</v>
      </c>
      <c r="C9" s="21" t="s">
        <v>2</v>
      </c>
      <c r="D9" s="36" t="s">
        <v>3</v>
      </c>
      <c r="E9" s="21" t="s">
        <v>6</v>
      </c>
      <c r="F9" s="21" t="s">
        <v>7</v>
      </c>
      <c r="G9" s="21" t="s">
        <v>4</v>
      </c>
      <c r="H9" s="21" t="s">
        <v>2</v>
      </c>
      <c r="I9" s="21" t="s">
        <v>5</v>
      </c>
      <c r="J9" s="21" t="s">
        <v>6</v>
      </c>
      <c r="K9" s="53" t="s">
        <v>8</v>
      </c>
      <c r="O9" s="60"/>
      <c r="P9" s="61"/>
      <c r="Q9" s="61"/>
      <c r="R9" s="61"/>
      <c r="S9" s="61"/>
      <c r="T9" s="62"/>
      <c r="U9" s="13"/>
      <c r="V9" s="13"/>
    </row>
    <row r="10" spans="1:23" ht="18" x14ac:dyDescent="0.25">
      <c r="A10" s="31" t="str">
        <f>IF(ISBLANK(D10),"",COUNTA(D$10:D10))</f>
        <v/>
      </c>
      <c r="B10" s="82" t="s">
        <v>9</v>
      </c>
      <c r="C10" s="37"/>
      <c r="D10" s="38"/>
      <c r="E10" s="37"/>
      <c r="F10" s="37"/>
      <c r="G10" s="32"/>
      <c r="H10" s="37"/>
      <c r="I10" s="37"/>
      <c r="J10" s="37"/>
      <c r="K10" s="54"/>
      <c r="O10" s="63"/>
      <c r="P10" s="64"/>
      <c r="Q10" s="64"/>
      <c r="R10" s="64"/>
      <c r="S10" s="64"/>
      <c r="T10" s="65"/>
      <c r="U10" s="13"/>
      <c r="V10" s="13"/>
    </row>
    <row r="11" spans="1:23" ht="15" x14ac:dyDescent="0.25">
      <c r="A11" s="3">
        <v>2</v>
      </c>
      <c r="B11" s="18" t="s">
        <v>78</v>
      </c>
      <c r="C11" s="19" t="s">
        <v>51</v>
      </c>
      <c r="D11" s="33">
        <v>57.2</v>
      </c>
      <c r="E11" s="51"/>
      <c r="F11" s="83">
        <f>D11*E11</f>
        <v>0</v>
      </c>
      <c r="G11" s="18"/>
      <c r="H11" s="19"/>
      <c r="I11" s="90"/>
      <c r="J11" s="91"/>
      <c r="K11" s="84">
        <f t="shared" ref="K11" si="0">I11*J11</f>
        <v>0</v>
      </c>
      <c r="O11" s="63"/>
      <c r="P11" s="64"/>
      <c r="Q11" s="64"/>
      <c r="R11" s="64"/>
      <c r="S11" s="64"/>
      <c r="T11" s="65"/>
      <c r="U11" s="13"/>
      <c r="V11" s="13"/>
      <c r="W11" s="13"/>
    </row>
    <row r="12" spans="1:23" ht="15" x14ac:dyDescent="0.25">
      <c r="A12" s="3"/>
      <c r="B12" s="18" t="s">
        <v>79</v>
      </c>
      <c r="C12" s="19" t="s">
        <v>51</v>
      </c>
      <c r="D12" s="33">
        <v>12.9</v>
      </c>
      <c r="E12" s="51"/>
      <c r="F12" s="83">
        <f t="shared" ref="F12:F13" si="1">D12*E12</f>
        <v>0</v>
      </c>
      <c r="G12" s="18"/>
      <c r="H12" s="19"/>
      <c r="I12" s="90"/>
      <c r="J12" s="91"/>
      <c r="K12" s="84"/>
      <c r="O12" s="63"/>
      <c r="P12" s="64"/>
      <c r="Q12" s="64"/>
      <c r="R12" s="64"/>
      <c r="S12" s="64"/>
      <c r="T12" s="65"/>
      <c r="U12" s="13"/>
      <c r="V12" s="13"/>
      <c r="W12" s="13"/>
    </row>
    <row r="13" spans="1:23" ht="15" x14ac:dyDescent="0.25">
      <c r="A13" s="3">
        <v>3</v>
      </c>
      <c r="B13" s="18" t="s">
        <v>23</v>
      </c>
      <c r="C13" s="19" t="s">
        <v>51</v>
      </c>
      <c r="D13" s="33">
        <v>11</v>
      </c>
      <c r="E13" s="51"/>
      <c r="F13" s="83">
        <f t="shared" si="1"/>
        <v>0</v>
      </c>
      <c r="G13" s="18"/>
      <c r="H13" s="19"/>
      <c r="I13" s="90"/>
      <c r="J13" s="91"/>
      <c r="K13" s="84">
        <f>I13*J13</f>
        <v>0</v>
      </c>
      <c r="O13" s="63"/>
      <c r="P13" s="64"/>
      <c r="Q13" s="64"/>
      <c r="R13" s="64"/>
      <c r="S13" s="64"/>
      <c r="T13" s="65"/>
      <c r="U13" s="13"/>
      <c r="V13" s="13"/>
      <c r="W13" s="13"/>
    </row>
    <row r="14" spans="1:23" ht="15" x14ac:dyDescent="0.25">
      <c r="A14" s="3">
        <v>4</v>
      </c>
      <c r="B14" s="18" t="s">
        <v>24</v>
      </c>
      <c r="C14" s="19" t="s">
        <v>51</v>
      </c>
      <c r="D14" s="50">
        <v>4.5</v>
      </c>
      <c r="E14" s="51"/>
      <c r="F14" s="83">
        <f t="shared" ref="F14:F95" si="2">D14*E14</f>
        <v>0</v>
      </c>
      <c r="G14" s="4"/>
      <c r="H14" s="24"/>
      <c r="I14" s="89"/>
      <c r="J14" s="89"/>
      <c r="K14" s="85">
        <f>I14*J14</f>
        <v>0</v>
      </c>
      <c r="O14" s="66"/>
      <c r="P14" s="67"/>
      <c r="Q14" s="67"/>
      <c r="R14" s="67"/>
      <c r="S14" s="67"/>
      <c r="T14" s="68"/>
      <c r="U14" s="13"/>
      <c r="V14" s="13"/>
      <c r="W14" s="13"/>
    </row>
    <row r="15" spans="1:23" ht="15.75" thickBot="1" x14ac:dyDescent="0.3">
      <c r="A15" s="3">
        <v>5</v>
      </c>
      <c r="B15" s="18" t="s">
        <v>25</v>
      </c>
      <c r="C15" s="19" t="s">
        <v>39</v>
      </c>
      <c r="D15" s="50">
        <v>166</v>
      </c>
      <c r="E15" s="51"/>
      <c r="F15" s="83">
        <f t="shared" si="2"/>
        <v>0</v>
      </c>
      <c r="G15" s="4"/>
      <c r="H15" s="24"/>
      <c r="I15" s="89"/>
      <c r="J15" s="89"/>
      <c r="K15" s="85">
        <f t="shared" ref="K15:K95" si="3">I15*J15</f>
        <v>0</v>
      </c>
      <c r="O15" s="69"/>
      <c r="P15" s="70"/>
      <c r="Q15" s="70"/>
      <c r="R15" s="70"/>
      <c r="S15" s="70"/>
      <c r="T15" s="71"/>
      <c r="U15" s="13"/>
      <c r="V15" s="13"/>
      <c r="W15" s="13"/>
    </row>
    <row r="16" spans="1:23" ht="15" x14ac:dyDescent="0.25">
      <c r="A16" s="3">
        <v>6</v>
      </c>
      <c r="B16" s="18" t="s">
        <v>26</v>
      </c>
      <c r="C16" s="19" t="s">
        <v>39</v>
      </c>
      <c r="D16" s="50">
        <v>58.7</v>
      </c>
      <c r="E16" s="51"/>
      <c r="F16" s="83">
        <f t="shared" si="2"/>
        <v>0</v>
      </c>
      <c r="G16" s="4"/>
      <c r="H16" s="24"/>
      <c r="I16" s="89"/>
      <c r="J16" s="89"/>
      <c r="K16" s="85">
        <f t="shared" si="3"/>
        <v>0</v>
      </c>
      <c r="O16" s="74"/>
      <c r="P16" s="75"/>
      <c r="Q16" s="76"/>
      <c r="R16" s="77"/>
      <c r="S16" s="74"/>
      <c r="T16" s="74"/>
      <c r="U16" s="13"/>
      <c r="V16" s="13"/>
      <c r="W16" s="13"/>
    </row>
    <row r="17" spans="1:23" ht="15" x14ac:dyDescent="0.25">
      <c r="A17" s="3"/>
      <c r="B17" s="18" t="s">
        <v>40</v>
      </c>
      <c r="C17" s="19" t="s">
        <v>39</v>
      </c>
      <c r="D17" s="50">
        <v>238.43</v>
      </c>
      <c r="E17" s="51"/>
      <c r="F17" s="83">
        <f t="shared" si="2"/>
        <v>0</v>
      </c>
      <c r="G17" s="4"/>
      <c r="H17" s="24"/>
      <c r="I17" s="89"/>
      <c r="J17" s="89"/>
      <c r="K17" s="85">
        <f t="shared" si="3"/>
        <v>0</v>
      </c>
      <c r="O17" s="74"/>
      <c r="P17" s="75"/>
      <c r="Q17" s="76"/>
      <c r="R17" s="77"/>
      <c r="S17" s="74"/>
      <c r="T17" s="74"/>
      <c r="U17" s="13"/>
      <c r="V17" s="13"/>
      <c r="W17" s="13"/>
    </row>
    <row r="18" spans="1:23" ht="15" x14ac:dyDescent="0.25">
      <c r="A18" s="3"/>
      <c r="B18" s="18" t="s">
        <v>41</v>
      </c>
      <c r="C18" s="19" t="s">
        <v>39</v>
      </c>
      <c r="D18" s="50">
        <v>58.7</v>
      </c>
      <c r="E18" s="51"/>
      <c r="F18" s="83">
        <f t="shared" si="2"/>
        <v>0</v>
      </c>
      <c r="G18" s="4"/>
      <c r="H18" s="24"/>
      <c r="I18" s="89"/>
      <c r="J18" s="89"/>
      <c r="K18" s="85">
        <f t="shared" si="3"/>
        <v>0</v>
      </c>
      <c r="O18" s="74"/>
      <c r="P18" s="75"/>
      <c r="Q18" s="76"/>
      <c r="R18" s="77"/>
      <c r="S18" s="74"/>
      <c r="T18" s="74"/>
      <c r="U18" s="13"/>
      <c r="V18" s="13"/>
      <c r="W18" s="13"/>
    </row>
    <row r="19" spans="1:23" ht="15" x14ac:dyDescent="0.25">
      <c r="A19" s="3"/>
      <c r="B19" s="18" t="s">
        <v>42</v>
      </c>
      <c r="C19" s="19" t="s">
        <v>39</v>
      </c>
      <c r="D19" s="50">
        <v>33.53</v>
      </c>
      <c r="E19" s="51"/>
      <c r="F19" s="83">
        <f t="shared" si="2"/>
        <v>0</v>
      </c>
      <c r="G19" s="4"/>
      <c r="H19" s="24"/>
      <c r="I19" s="89"/>
      <c r="J19" s="89"/>
      <c r="K19" s="85">
        <f t="shared" si="3"/>
        <v>0</v>
      </c>
      <c r="O19" s="74"/>
      <c r="P19" s="75"/>
      <c r="Q19" s="76"/>
      <c r="R19" s="77"/>
      <c r="S19" s="74"/>
      <c r="T19" s="74"/>
      <c r="U19" s="13"/>
      <c r="V19" s="13"/>
      <c r="W19" s="13"/>
    </row>
    <row r="20" spans="1:23" ht="15" x14ac:dyDescent="0.25">
      <c r="A20" s="3">
        <v>7</v>
      </c>
      <c r="B20" s="18" t="s">
        <v>27</v>
      </c>
      <c r="C20" s="19" t="s">
        <v>39</v>
      </c>
      <c r="D20" s="50">
        <v>18.399999999999999</v>
      </c>
      <c r="E20" s="51"/>
      <c r="F20" s="83">
        <f t="shared" si="2"/>
        <v>0</v>
      </c>
      <c r="G20" s="4"/>
      <c r="H20" s="24"/>
      <c r="I20" s="89"/>
      <c r="J20" s="89"/>
      <c r="K20" s="85">
        <f t="shared" si="3"/>
        <v>0</v>
      </c>
      <c r="O20" s="74"/>
      <c r="P20" s="75"/>
      <c r="Q20" s="76"/>
      <c r="R20" s="77"/>
      <c r="S20" s="74"/>
      <c r="T20" s="74"/>
      <c r="U20" s="13"/>
      <c r="V20" s="13"/>
      <c r="W20" s="13"/>
    </row>
    <row r="21" spans="1:23" ht="15" x14ac:dyDescent="0.25">
      <c r="A21" s="3">
        <v>8</v>
      </c>
      <c r="B21" s="18" t="s">
        <v>28</v>
      </c>
      <c r="C21" s="19" t="s">
        <v>39</v>
      </c>
      <c r="D21" s="50">
        <v>58.7</v>
      </c>
      <c r="E21" s="51"/>
      <c r="F21" s="83">
        <f t="shared" si="2"/>
        <v>0</v>
      </c>
      <c r="G21" s="4"/>
      <c r="H21" s="24"/>
      <c r="I21" s="89"/>
      <c r="J21" s="89"/>
      <c r="K21" s="85">
        <f t="shared" si="3"/>
        <v>0</v>
      </c>
      <c r="O21" s="74"/>
      <c r="P21" s="75"/>
      <c r="Q21" s="76"/>
      <c r="R21" s="77"/>
      <c r="S21" s="74"/>
      <c r="T21" s="74"/>
      <c r="U21" s="13"/>
      <c r="V21" s="13"/>
      <c r="W21" s="13"/>
    </row>
    <row r="22" spans="1:23" ht="15" x14ac:dyDescent="0.25">
      <c r="A22" s="3">
        <v>9</v>
      </c>
      <c r="B22" s="18" t="s">
        <v>29</v>
      </c>
      <c r="C22" s="19" t="s">
        <v>38</v>
      </c>
      <c r="D22" s="50">
        <v>1</v>
      </c>
      <c r="E22" s="51"/>
      <c r="F22" s="83">
        <f t="shared" si="2"/>
        <v>0</v>
      </c>
      <c r="G22" s="4"/>
      <c r="H22" s="24"/>
      <c r="I22" s="89"/>
      <c r="J22" s="89"/>
      <c r="K22" s="85">
        <f t="shared" si="3"/>
        <v>0</v>
      </c>
      <c r="O22" s="74"/>
      <c r="P22" s="75"/>
      <c r="Q22" s="76"/>
      <c r="R22" s="77"/>
      <c r="S22" s="74"/>
      <c r="T22" s="74"/>
      <c r="U22" s="13"/>
      <c r="V22" s="13"/>
      <c r="W22" s="13"/>
    </row>
    <row r="23" spans="1:23" ht="15" x14ac:dyDescent="0.25">
      <c r="A23" s="3">
        <v>10</v>
      </c>
      <c r="B23" s="18" t="s">
        <v>30</v>
      </c>
      <c r="C23" s="19" t="s">
        <v>38</v>
      </c>
      <c r="D23" s="50">
        <v>1</v>
      </c>
      <c r="E23" s="51"/>
      <c r="F23" s="83">
        <f t="shared" si="2"/>
        <v>0</v>
      </c>
      <c r="G23" s="4"/>
      <c r="H23" s="24"/>
      <c r="I23" s="89"/>
      <c r="J23" s="89"/>
      <c r="K23" s="85">
        <f t="shared" si="3"/>
        <v>0</v>
      </c>
      <c r="O23" s="74"/>
      <c r="P23" s="75"/>
      <c r="Q23" s="76"/>
      <c r="R23" s="77"/>
      <c r="S23" s="74"/>
      <c r="T23" s="74"/>
      <c r="U23" s="13"/>
      <c r="V23" s="13"/>
      <c r="W23" s="13"/>
    </row>
    <row r="24" spans="1:23" ht="15" x14ac:dyDescent="0.25">
      <c r="A24" s="3">
        <v>11</v>
      </c>
      <c r="B24" s="18" t="s">
        <v>31</v>
      </c>
      <c r="C24" s="19" t="s">
        <v>38</v>
      </c>
      <c r="D24" s="50">
        <v>15</v>
      </c>
      <c r="E24" s="51"/>
      <c r="F24" s="83">
        <f t="shared" si="2"/>
        <v>0</v>
      </c>
      <c r="G24" s="4"/>
      <c r="H24" s="24"/>
      <c r="I24" s="89"/>
      <c r="J24" s="89"/>
      <c r="K24" s="85">
        <f t="shared" si="3"/>
        <v>0</v>
      </c>
      <c r="O24" s="74"/>
      <c r="P24" s="75"/>
      <c r="Q24" s="76"/>
      <c r="R24" s="77"/>
      <c r="S24" s="74"/>
      <c r="T24" s="74"/>
      <c r="U24" s="13"/>
      <c r="V24" s="13"/>
      <c r="W24" s="13"/>
    </row>
    <row r="25" spans="1:23" ht="15" x14ac:dyDescent="0.25">
      <c r="A25" s="3">
        <v>12</v>
      </c>
      <c r="B25" s="18" t="s">
        <v>32</v>
      </c>
      <c r="C25" s="19" t="s">
        <v>38</v>
      </c>
      <c r="D25" s="50">
        <v>1</v>
      </c>
      <c r="E25" s="51"/>
      <c r="F25" s="83">
        <f t="shared" si="2"/>
        <v>0</v>
      </c>
      <c r="G25" s="4"/>
      <c r="H25" s="24"/>
      <c r="I25" s="89"/>
      <c r="J25" s="89"/>
      <c r="K25" s="85">
        <f t="shared" si="3"/>
        <v>0</v>
      </c>
      <c r="O25" s="74"/>
      <c r="P25" s="75"/>
      <c r="Q25" s="76"/>
      <c r="R25" s="77"/>
      <c r="S25" s="74"/>
      <c r="T25" s="74"/>
      <c r="U25" s="13"/>
      <c r="V25" s="13"/>
      <c r="W25" s="13"/>
    </row>
    <row r="26" spans="1:23" ht="15" x14ac:dyDescent="0.25">
      <c r="A26" s="3"/>
      <c r="B26" s="18" t="s">
        <v>57</v>
      </c>
      <c r="C26" s="19" t="s">
        <v>39</v>
      </c>
      <c r="D26" s="50">
        <v>16</v>
      </c>
      <c r="E26" s="51"/>
      <c r="F26" s="83">
        <f t="shared" si="2"/>
        <v>0</v>
      </c>
      <c r="G26" s="4"/>
      <c r="H26" s="24"/>
      <c r="I26" s="89"/>
      <c r="J26" s="89"/>
      <c r="K26" s="85">
        <f t="shared" si="3"/>
        <v>0</v>
      </c>
      <c r="O26" s="74"/>
      <c r="P26" s="75"/>
      <c r="Q26" s="76"/>
      <c r="R26" s="77"/>
      <c r="S26" s="74"/>
      <c r="T26" s="74"/>
      <c r="U26" s="13"/>
      <c r="V26" s="13"/>
      <c r="W26" s="13"/>
    </row>
    <row r="27" spans="1:23" ht="15" x14ac:dyDescent="0.25">
      <c r="A27" s="3"/>
      <c r="B27" s="18" t="s">
        <v>58</v>
      </c>
      <c r="C27" s="19" t="s">
        <v>39</v>
      </c>
      <c r="D27" s="50">
        <v>42.7</v>
      </c>
      <c r="E27" s="51"/>
      <c r="F27" s="83">
        <f t="shared" si="2"/>
        <v>0</v>
      </c>
      <c r="G27" s="4"/>
      <c r="H27" s="24"/>
      <c r="I27" s="89"/>
      <c r="J27" s="89"/>
      <c r="K27" s="85">
        <f t="shared" si="3"/>
        <v>0</v>
      </c>
      <c r="O27" s="74"/>
      <c r="P27" s="75"/>
      <c r="Q27" s="76"/>
      <c r="R27" s="77"/>
      <c r="S27" s="74"/>
      <c r="T27" s="74"/>
      <c r="U27" s="13"/>
      <c r="V27" s="13"/>
      <c r="W27" s="13"/>
    </row>
    <row r="28" spans="1:23" ht="15" x14ac:dyDescent="0.25">
      <c r="A28" s="3"/>
      <c r="B28" s="18" t="s">
        <v>56</v>
      </c>
      <c r="C28" s="19" t="s">
        <v>39</v>
      </c>
      <c r="D28" s="50">
        <v>4</v>
      </c>
      <c r="E28" s="51"/>
      <c r="F28" s="83">
        <f t="shared" si="2"/>
        <v>0</v>
      </c>
      <c r="G28" s="4"/>
      <c r="H28" s="24"/>
      <c r="I28" s="89"/>
      <c r="J28" s="89"/>
      <c r="K28" s="85">
        <f t="shared" si="3"/>
        <v>0</v>
      </c>
      <c r="O28" s="74"/>
      <c r="P28" s="75"/>
      <c r="Q28" s="76"/>
      <c r="R28" s="77"/>
      <c r="S28" s="74"/>
      <c r="T28" s="74"/>
      <c r="U28" s="13"/>
      <c r="V28" s="13"/>
      <c r="W28" s="13"/>
    </row>
    <row r="29" spans="1:23" ht="15" x14ac:dyDescent="0.25">
      <c r="A29" s="3"/>
      <c r="B29" s="18" t="s">
        <v>33</v>
      </c>
      <c r="C29" s="19" t="s">
        <v>38</v>
      </c>
      <c r="D29" s="50">
        <v>6</v>
      </c>
      <c r="E29" s="51"/>
      <c r="F29" s="83">
        <f t="shared" si="2"/>
        <v>0</v>
      </c>
      <c r="G29" s="4"/>
      <c r="H29" s="24"/>
      <c r="I29" s="89"/>
      <c r="J29" s="89"/>
      <c r="K29" s="85">
        <f t="shared" si="3"/>
        <v>0</v>
      </c>
      <c r="O29" s="74"/>
      <c r="P29" s="75"/>
      <c r="Q29" s="76"/>
      <c r="R29" s="77"/>
      <c r="S29" s="74"/>
      <c r="T29" s="74"/>
      <c r="U29" s="13"/>
      <c r="V29" s="13"/>
      <c r="W29" s="13"/>
    </row>
    <row r="30" spans="1:23" ht="15" x14ac:dyDescent="0.25">
      <c r="A30" s="3"/>
      <c r="B30" s="18" t="s">
        <v>93</v>
      </c>
      <c r="C30" s="19" t="s">
        <v>38</v>
      </c>
      <c r="D30" s="50">
        <v>6</v>
      </c>
      <c r="E30" s="51"/>
      <c r="F30" s="83">
        <f t="shared" si="2"/>
        <v>0</v>
      </c>
      <c r="G30" s="4"/>
      <c r="H30" s="24"/>
      <c r="I30" s="89"/>
      <c r="J30" s="89"/>
      <c r="K30" s="85">
        <f t="shared" si="3"/>
        <v>0</v>
      </c>
      <c r="O30" s="74"/>
      <c r="P30" s="75"/>
      <c r="Q30" s="76"/>
      <c r="R30" s="77"/>
      <c r="S30" s="74"/>
      <c r="T30" s="74"/>
      <c r="U30" s="13"/>
      <c r="V30" s="13"/>
      <c r="W30" s="13"/>
    </row>
    <row r="31" spans="1:23" ht="15" x14ac:dyDescent="0.25">
      <c r="A31" s="3"/>
      <c r="B31" s="18" t="s">
        <v>34</v>
      </c>
      <c r="C31" s="19" t="s">
        <v>38</v>
      </c>
      <c r="D31" s="50">
        <v>12</v>
      </c>
      <c r="E31" s="51"/>
      <c r="F31" s="83">
        <f t="shared" si="2"/>
        <v>0</v>
      </c>
      <c r="G31" s="4"/>
      <c r="H31" s="24"/>
      <c r="I31" s="89"/>
      <c r="J31" s="89"/>
      <c r="K31" s="85">
        <f t="shared" si="3"/>
        <v>0</v>
      </c>
      <c r="O31" s="74"/>
      <c r="P31" s="75"/>
      <c r="Q31" s="76"/>
      <c r="R31" s="77"/>
      <c r="S31" s="74"/>
      <c r="T31" s="74"/>
      <c r="U31" s="13"/>
      <c r="V31" s="13"/>
      <c r="W31" s="13"/>
    </row>
    <row r="32" spans="1:23" ht="15" x14ac:dyDescent="0.25">
      <c r="A32" s="3"/>
      <c r="B32" s="18" t="s">
        <v>35</v>
      </c>
      <c r="C32" s="19" t="s">
        <v>51</v>
      </c>
      <c r="D32" s="50">
        <v>64</v>
      </c>
      <c r="E32" s="51"/>
      <c r="F32" s="83">
        <f t="shared" si="2"/>
        <v>0</v>
      </c>
      <c r="G32" s="4"/>
      <c r="H32" s="24"/>
      <c r="I32" s="89"/>
      <c r="J32" s="89"/>
      <c r="K32" s="85">
        <f t="shared" si="3"/>
        <v>0</v>
      </c>
      <c r="O32" s="74"/>
      <c r="P32" s="75"/>
      <c r="Q32" s="76"/>
      <c r="R32" s="77"/>
      <c r="S32" s="74"/>
      <c r="T32" s="74"/>
      <c r="U32" s="13"/>
      <c r="V32" s="13"/>
      <c r="W32" s="13"/>
    </row>
    <row r="33" spans="1:23" ht="15" x14ac:dyDescent="0.25">
      <c r="A33" s="3"/>
      <c r="B33" s="18" t="s">
        <v>36</v>
      </c>
      <c r="C33" s="19" t="s">
        <v>38</v>
      </c>
      <c r="D33" s="50">
        <v>12</v>
      </c>
      <c r="E33" s="51"/>
      <c r="F33" s="83">
        <f t="shared" si="2"/>
        <v>0</v>
      </c>
      <c r="G33" s="4"/>
      <c r="H33" s="24"/>
      <c r="I33" s="89"/>
      <c r="J33" s="89"/>
      <c r="K33" s="85">
        <f t="shared" si="3"/>
        <v>0</v>
      </c>
      <c r="O33" s="74"/>
      <c r="P33" s="75"/>
      <c r="Q33" s="76"/>
      <c r="R33" s="77"/>
      <c r="S33" s="74"/>
      <c r="T33" s="74"/>
      <c r="U33" s="13"/>
      <c r="V33" s="13"/>
      <c r="W33" s="13"/>
    </row>
    <row r="34" spans="1:23" ht="15" x14ac:dyDescent="0.25">
      <c r="A34" s="3"/>
      <c r="B34" s="18" t="s">
        <v>37</v>
      </c>
      <c r="C34" s="19" t="s">
        <v>38</v>
      </c>
      <c r="D34" s="50">
        <v>1</v>
      </c>
      <c r="E34" s="51"/>
      <c r="F34" s="83">
        <f t="shared" si="2"/>
        <v>0</v>
      </c>
      <c r="G34" s="4"/>
      <c r="H34" s="24"/>
      <c r="I34" s="89"/>
      <c r="J34" s="89"/>
      <c r="K34" s="85">
        <f t="shared" si="3"/>
        <v>0</v>
      </c>
      <c r="O34" s="74"/>
      <c r="P34" s="75"/>
      <c r="Q34" s="76"/>
      <c r="R34" s="77"/>
      <c r="S34" s="74"/>
      <c r="T34" s="74"/>
      <c r="U34" s="13"/>
      <c r="V34" s="13"/>
      <c r="W34" s="13"/>
    </row>
    <row r="35" spans="1:23" ht="15" x14ac:dyDescent="0.25">
      <c r="A35" s="3"/>
      <c r="B35" s="18" t="s">
        <v>43</v>
      </c>
      <c r="C35" s="19" t="s">
        <v>39</v>
      </c>
      <c r="D35" s="50">
        <v>23.74</v>
      </c>
      <c r="E35" s="51"/>
      <c r="F35" s="83">
        <f t="shared" si="2"/>
        <v>0</v>
      </c>
      <c r="G35" s="4"/>
      <c r="H35" s="24"/>
      <c r="I35" s="89"/>
      <c r="J35" s="89"/>
      <c r="K35" s="85">
        <f t="shared" si="3"/>
        <v>0</v>
      </c>
      <c r="O35" s="74"/>
      <c r="P35" s="75"/>
      <c r="Q35" s="76"/>
      <c r="R35" s="77"/>
      <c r="S35" s="74"/>
      <c r="T35" s="74"/>
      <c r="U35" s="13"/>
      <c r="V35" s="13"/>
      <c r="W35" s="13"/>
    </row>
    <row r="36" spans="1:23" ht="15" x14ac:dyDescent="0.25">
      <c r="A36" s="3"/>
      <c r="B36" s="18" t="s">
        <v>83</v>
      </c>
      <c r="C36" s="19" t="s">
        <v>77</v>
      </c>
      <c r="D36" s="50">
        <v>42</v>
      </c>
      <c r="E36" s="51"/>
      <c r="F36" s="83">
        <f t="shared" si="2"/>
        <v>0</v>
      </c>
      <c r="G36" s="4"/>
      <c r="H36" s="24"/>
      <c r="I36" s="89"/>
      <c r="J36" s="89"/>
      <c r="K36" s="85">
        <f t="shared" si="3"/>
        <v>0</v>
      </c>
      <c r="O36" s="74"/>
      <c r="P36" s="75"/>
      <c r="Q36" s="76"/>
      <c r="R36" s="77"/>
      <c r="S36" s="74"/>
      <c r="T36" s="74"/>
      <c r="U36" s="13"/>
      <c r="V36" s="13"/>
      <c r="W36" s="13"/>
    </row>
    <row r="37" spans="1:23" ht="15" x14ac:dyDescent="0.25">
      <c r="A37" s="3"/>
      <c r="B37" s="18" t="s">
        <v>82</v>
      </c>
      <c r="C37" s="19" t="s">
        <v>77</v>
      </c>
      <c r="D37" s="50">
        <v>37</v>
      </c>
      <c r="E37" s="51"/>
      <c r="F37" s="83">
        <f t="shared" si="2"/>
        <v>0</v>
      </c>
      <c r="G37" s="4"/>
      <c r="H37" s="93"/>
      <c r="I37" s="94"/>
      <c r="J37" s="94"/>
      <c r="K37" s="85">
        <f t="shared" si="3"/>
        <v>0</v>
      </c>
      <c r="O37" s="74"/>
      <c r="P37" s="75"/>
      <c r="Q37" s="76"/>
      <c r="R37" s="77"/>
      <c r="S37" s="74"/>
      <c r="T37" s="74"/>
      <c r="U37" s="13"/>
      <c r="V37" s="13"/>
      <c r="W37" s="13"/>
    </row>
    <row r="38" spans="1:23" ht="15" x14ac:dyDescent="0.25">
      <c r="A38" s="3"/>
      <c r="B38" s="18"/>
      <c r="C38" s="19"/>
      <c r="D38" s="50"/>
      <c r="E38" s="51"/>
      <c r="F38" s="83">
        <f t="shared" si="2"/>
        <v>0</v>
      </c>
      <c r="G38" s="4"/>
      <c r="H38" s="93"/>
      <c r="I38" s="94"/>
      <c r="J38" s="94"/>
      <c r="K38" s="85">
        <f t="shared" si="3"/>
        <v>0</v>
      </c>
      <c r="O38" s="74"/>
      <c r="P38" s="75"/>
      <c r="Q38" s="76"/>
      <c r="R38" s="77"/>
      <c r="S38" s="74"/>
      <c r="T38" s="74"/>
      <c r="U38" s="13"/>
      <c r="V38" s="13"/>
      <c r="W38" s="13"/>
    </row>
    <row r="39" spans="1:23" ht="15" x14ac:dyDescent="0.25">
      <c r="A39" s="3"/>
      <c r="B39" s="18" t="s">
        <v>44</v>
      </c>
      <c r="C39" s="19" t="s">
        <v>39</v>
      </c>
      <c r="D39" s="50">
        <v>4</v>
      </c>
      <c r="E39" s="51"/>
      <c r="F39" s="83">
        <f t="shared" si="2"/>
        <v>0</v>
      </c>
      <c r="G39" s="4"/>
      <c r="H39" s="93"/>
      <c r="I39" s="94"/>
      <c r="J39" s="94"/>
      <c r="K39" s="85">
        <f t="shared" si="3"/>
        <v>0</v>
      </c>
      <c r="O39" s="74"/>
      <c r="P39" s="75"/>
      <c r="Q39" s="76"/>
      <c r="R39" s="77"/>
      <c r="S39" s="74"/>
      <c r="T39" s="74"/>
      <c r="U39" s="13"/>
      <c r="V39" s="13"/>
      <c r="W39" s="13"/>
    </row>
    <row r="40" spans="1:23" ht="15" x14ac:dyDescent="0.25">
      <c r="A40" s="3"/>
      <c r="B40" s="18" t="s">
        <v>45</v>
      </c>
      <c r="C40" s="19" t="s">
        <v>39</v>
      </c>
      <c r="D40" s="50">
        <v>4</v>
      </c>
      <c r="E40" s="51"/>
      <c r="F40" s="83">
        <f t="shared" si="2"/>
        <v>0</v>
      </c>
      <c r="G40" s="4"/>
      <c r="H40" s="93"/>
      <c r="I40" s="94"/>
      <c r="J40" s="94"/>
      <c r="K40" s="85">
        <f t="shared" si="3"/>
        <v>0</v>
      </c>
      <c r="O40" s="74"/>
      <c r="P40" s="75"/>
      <c r="Q40" s="76"/>
      <c r="R40" s="77"/>
      <c r="S40" s="74"/>
      <c r="T40" s="74"/>
      <c r="U40" s="13"/>
      <c r="V40" s="13"/>
      <c r="W40" s="13"/>
    </row>
    <row r="41" spans="1:23" ht="15" x14ac:dyDescent="0.25">
      <c r="A41" s="3"/>
      <c r="B41" s="18" t="s">
        <v>50</v>
      </c>
      <c r="C41" s="19" t="s">
        <v>39</v>
      </c>
      <c r="D41" s="50">
        <v>52</v>
      </c>
      <c r="E41" s="51"/>
      <c r="F41" s="83">
        <f t="shared" si="2"/>
        <v>0</v>
      </c>
      <c r="G41" s="4"/>
      <c r="H41" s="93"/>
      <c r="I41" s="94"/>
      <c r="J41" s="94"/>
      <c r="K41" s="85">
        <f t="shared" si="3"/>
        <v>0</v>
      </c>
      <c r="O41" s="74"/>
      <c r="P41" s="75"/>
      <c r="Q41" s="76"/>
      <c r="R41" s="77"/>
      <c r="S41" s="74"/>
      <c r="T41" s="74"/>
      <c r="U41" s="13"/>
      <c r="V41" s="13"/>
      <c r="W41" s="13"/>
    </row>
    <row r="42" spans="1:23" ht="15" x14ac:dyDescent="0.25">
      <c r="A42" s="3"/>
      <c r="B42" s="18" t="s">
        <v>46</v>
      </c>
      <c r="C42" s="19" t="s">
        <v>39</v>
      </c>
      <c r="D42" s="50">
        <v>275.39999999999998</v>
      </c>
      <c r="E42" s="51"/>
      <c r="F42" s="83">
        <f t="shared" si="2"/>
        <v>0</v>
      </c>
      <c r="G42" s="4"/>
      <c r="H42" s="93"/>
      <c r="I42" s="94"/>
      <c r="J42" s="94"/>
      <c r="K42" s="85">
        <f t="shared" si="3"/>
        <v>0</v>
      </c>
      <c r="O42" s="74"/>
      <c r="P42" s="75"/>
      <c r="Q42" s="76"/>
      <c r="R42" s="77"/>
      <c r="S42" s="74"/>
      <c r="T42" s="74"/>
      <c r="U42" s="13"/>
      <c r="V42" s="13"/>
      <c r="W42" s="13"/>
    </row>
    <row r="43" spans="1:23" ht="15" x14ac:dyDescent="0.25">
      <c r="A43" s="3"/>
      <c r="B43" s="18" t="s">
        <v>47</v>
      </c>
      <c r="C43" s="19" t="s">
        <v>39</v>
      </c>
      <c r="D43" s="50">
        <v>241.1</v>
      </c>
      <c r="E43" s="51"/>
      <c r="F43" s="83">
        <f t="shared" si="2"/>
        <v>0</v>
      </c>
      <c r="G43" s="92"/>
      <c r="H43" s="93"/>
      <c r="I43" s="94"/>
      <c r="J43" s="94"/>
      <c r="K43" s="85">
        <f t="shared" si="3"/>
        <v>0</v>
      </c>
      <c r="O43" s="74"/>
      <c r="P43" s="75"/>
      <c r="Q43" s="76"/>
      <c r="R43" s="77"/>
      <c r="S43" s="74"/>
      <c r="T43" s="74"/>
      <c r="U43" s="13"/>
      <c r="V43" s="13"/>
      <c r="W43" s="13"/>
    </row>
    <row r="44" spans="1:23" ht="28.5" x14ac:dyDescent="0.25">
      <c r="A44" s="3"/>
      <c r="B44" s="18" t="s">
        <v>48</v>
      </c>
      <c r="C44" s="19" t="s">
        <v>39</v>
      </c>
      <c r="D44" s="50">
        <v>299</v>
      </c>
      <c r="E44" s="51"/>
      <c r="F44" s="83">
        <f t="shared" si="2"/>
        <v>0</v>
      </c>
      <c r="G44" s="4"/>
      <c r="H44" s="93"/>
      <c r="I44" s="94"/>
      <c r="J44" s="94"/>
      <c r="K44" s="85">
        <f t="shared" si="3"/>
        <v>0</v>
      </c>
      <c r="O44" s="74"/>
      <c r="P44" s="75"/>
      <c r="Q44" s="76"/>
      <c r="R44" s="77"/>
      <c r="S44" s="74"/>
      <c r="T44" s="74"/>
      <c r="U44" s="13"/>
      <c r="V44" s="13"/>
      <c r="W44" s="13"/>
    </row>
    <row r="45" spans="1:23" ht="15" x14ac:dyDescent="0.25">
      <c r="A45" s="3"/>
      <c r="B45" s="18" t="s">
        <v>49</v>
      </c>
      <c r="C45" s="19" t="s">
        <v>39</v>
      </c>
      <c r="D45" s="50">
        <v>58</v>
      </c>
      <c r="E45" s="51"/>
      <c r="F45" s="83">
        <f t="shared" si="2"/>
        <v>0</v>
      </c>
      <c r="G45" s="4"/>
      <c r="H45" s="93"/>
      <c r="I45" s="94"/>
      <c r="J45" s="94"/>
      <c r="K45" s="85">
        <f t="shared" si="3"/>
        <v>0</v>
      </c>
      <c r="O45" s="74"/>
      <c r="P45" s="75"/>
      <c r="Q45" s="76"/>
      <c r="R45" s="77"/>
      <c r="S45" s="74"/>
      <c r="T45" s="74"/>
      <c r="U45" s="13"/>
      <c r="V45" s="13"/>
      <c r="W45" s="13"/>
    </row>
    <row r="46" spans="1:23" ht="15" x14ac:dyDescent="0.25">
      <c r="A46" s="3"/>
      <c r="B46" s="18" t="s">
        <v>85</v>
      </c>
      <c r="C46" s="19" t="s">
        <v>51</v>
      </c>
      <c r="D46" s="50">
        <v>110</v>
      </c>
      <c r="E46" s="51"/>
      <c r="F46" s="83">
        <f t="shared" si="2"/>
        <v>0</v>
      </c>
      <c r="G46" s="4"/>
      <c r="H46" s="93"/>
      <c r="I46" s="94"/>
      <c r="J46" s="94"/>
      <c r="K46" s="85">
        <f t="shared" si="3"/>
        <v>0</v>
      </c>
      <c r="O46" s="74"/>
      <c r="P46" s="75"/>
      <c r="Q46" s="76"/>
      <c r="R46" s="77"/>
      <c r="S46" s="74"/>
      <c r="T46" s="74"/>
      <c r="U46" s="13"/>
      <c r="V46" s="13"/>
      <c r="W46" s="13"/>
    </row>
    <row r="47" spans="1:23" ht="15" x14ac:dyDescent="0.25">
      <c r="A47" s="3"/>
      <c r="B47" s="18" t="s">
        <v>84</v>
      </c>
      <c r="C47" s="19" t="s">
        <v>51</v>
      </c>
      <c r="D47" s="50">
        <v>54</v>
      </c>
      <c r="E47" s="51"/>
      <c r="F47" s="83">
        <f t="shared" si="2"/>
        <v>0</v>
      </c>
      <c r="G47" s="4"/>
      <c r="H47" s="93"/>
      <c r="I47" s="94"/>
      <c r="J47" s="94"/>
      <c r="K47" s="85"/>
      <c r="O47" s="74"/>
      <c r="P47" s="75"/>
      <c r="Q47" s="76"/>
      <c r="R47" s="77"/>
      <c r="S47" s="74"/>
      <c r="T47" s="74"/>
      <c r="U47" s="13"/>
      <c r="V47" s="13"/>
      <c r="W47" s="13"/>
    </row>
    <row r="48" spans="1:23" ht="15" x14ac:dyDescent="0.25">
      <c r="A48" s="3"/>
      <c r="B48" s="18" t="s">
        <v>52</v>
      </c>
      <c r="C48" s="19" t="s">
        <v>38</v>
      </c>
      <c r="D48" s="50">
        <v>4</v>
      </c>
      <c r="E48" s="51"/>
      <c r="F48" s="83">
        <f t="shared" si="2"/>
        <v>0</v>
      </c>
      <c r="G48" s="4"/>
      <c r="H48" s="93"/>
      <c r="I48" s="94"/>
      <c r="J48" s="94"/>
      <c r="K48" s="85">
        <f t="shared" si="3"/>
        <v>0</v>
      </c>
      <c r="O48" s="74"/>
      <c r="P48" s="75"/>
      <c r="Q48" s="76"/>
      <c r="R48" s="77"/>
      <c r="S48" s="74"/>
      <c r="T48" s="74"/>
      <c r="U48" s="13"/>
      <c r="V48" s="13"/>
      <c r="W48" s="13"/>
    </row>
    <row r="49" spans="1:23" ht="15" x14ac:dyDescent="0.25">
      <c r="A49" s="3"/>
      <c r="B49" s="18" t="s">
        <v>53</v>
      </c>
      <c r="C49" s="19" t="s">
        <v>38</v>
      </c>
      <c r="D49" s="50">
        <v>4</v>
      </c>
      <c r="E49" s="51"/>
      <c r="F49" s="83">
        <f t="shared" si="2"/>
        <v>0</v>
      </c>
      <c r="G49" s="4"/>
      <c r="H49" s="93"/>
      <c r="I49" s="94"/>
      <c r="J49" s="94"/>
      <c r="K49" s="85">
        <f t="shared" si="3"/>
        <v>0</v>
      </c>
      <c r="O49" s="74"/>
      <c r="P49" s="75"/>
      <c r="Q49" s="76"/>
      <c r="R49" s="77"/>
      <c r="S49" s="74"/>
      <c r="T49" s="74"/>
      <c r="U49" s="13"/>
      <c r="V49" s="13"/>
      <c r="W49" s="13"/>
    </row>
    <row r="50" spans="1:23" ht="15" x14ac:dyDescent="0.25">
      <c r="A50" s="3"/>
      <c r="B50" s="18" t="s">
        <v>54</v>
      </c>
      <c r="C50" s="19" t="s">
        <v>89</v>
      </c>
      <c r="D50" s="50">
        <v>7</v>
      </c>
      <c r="E50" s="51"/>
      <c r="F50" s="83">
        <f t="shared" si="2"/>
        <v>0</v>
      </c>
      <c r="G50" s="4"/>
      <c r="H50" s="93"/>
      <c r="I50" s="94"/>
      <c r="J50" s="94"/>
      <c r="K50" s="85">
        <f t="shared" si="3"/>
        <v>0</v>
      </c>
      <c r="O50" s="74"/>
      <c r="P50" s="75"/>
      <c r="Q50" s="76"/>
      <c r="R50" s="77"/>
      <c r="S50" s="74"/>
      <c r="T50" s="74"/>
      <c r="U50" s="13"/>
      <c r="V50" s="13"/>
      <c r="W50" s="13"/>
    </row>
    <row r="51" spans="1:23" ht="15" x14ac:dyDescent="0.25">
      <c r="A51" s="3"/>
      <c r="B51" s="18" t="s">
        <v>55</v>
      </c>
      <c r="C51" s="19" t="s">
        <v>89</v>
      </c>
      <c r="D51" s="50">
        <v>15</v>
      </c>
      <c r="E51" s="51"/>
      <c r="F51" s="83">
        <f t="shared" si="2"/>
        <v>0</v>
      </c>
      <c r="G51" s="4"/>
      <c r="H51" s="93"/>
      <c r="I51" s="94"/>
      <c r="J51" s="94"/>
      <c r="K51" s="85">
        <f t="shared" si="3"/>
        <v>0</v>
      </c>
      <c r="O51" s="74"/>
      <c r="P51" s="75"/>
      <c r="Q51" s="76"/>
      <c r="R51" s="77"/>
      <c r="S51" s="74"/>
      <c r="T51" s="74"/>
      <c r="U51" s="13"/>
      <c r="V51" s="13"/>
      <c r="W51" s="13"/>
    </row>
    <row r="52" spans="1:23" ht="15" x14ac:dyDescent="0.25">
      <c r="A52" s="3"/>
      <c r="B52" s="18" t="s">
        <v>59</v>
      </c>
      <c r="C52" s="19" t="s">
        <v>72</v>
      </c>
      <c r="D52" s="50">
        <v>1</v>
      </c>
      <c r="E52" s="51"/>
      <c r="F52" s="83">
        <f t="shared" si="2"/>
        <v>0</v>
      </c>
      <c r="G52" s="4"/>
      <c r="H52" s="93"/>
      <c r="I52" s="94"/>
      <c r="J52" s="94"/>
      <c r="K52" s="85">
        <f t="shared" si="3"/>
        <v>0</v>
      </c>
      <c r="O52" s="74"/>
      <c r="P52" s="75"/>
      <c r="Q52" s="76"/>
      <c r="R52" s="77"/>
      <c r="S52" s="74"/>
      <c r="T52" s="74"/>
      <c r="U52" s="13"/>
      <c r="V52" s="13"/>
      <c r="W52" s="13"/>
    </row>
    <row r="53" spans="1:23" ht="15" x14ac:dyDescent="0.25">
      <c r="A53" s="3"/>
      <c r="B53" s="18"/>
      <c r="C53" s="19"/>
      <c r="D53" s="50"/>
      <c r="E53" s="51"/>
      <c r="F53" s="83">
        <f t="shared" si="2"/>
        <v>0</v>
      </c>
      <c r="G53" s="4"/>
      <c r="H53" s="93"/>
      <c r="I53" s="94"/>
      <c r="J53" s="94"/>
      <c r="K53" s="85">
        <f t="shared" si="3"/>
        <v>0</v>
      </c>
      <c r="O53" s="74"/>
      <c r="P53" s="75"/>
      <c r="Q53" s="76"/>
      <c r="R53" s="77"/>
      <c r="S53" s="74"/>
      <c r="T53" s="74"/>
      <c r="U53" s="13"/>
      <c r="V53" s="13"/>
      <c r="W53" s="13"/>
    </row>
    <row r="54" spans="1:23" ht="15" x14ac:dyDescent="0.25">
      <c r="A54" s="3"/>
      <c r="B54" s="18" t="s">
        <v>60</v>
      </c>
      <c r="C54" s="19" t="s">
        <v>39</v>
      </c>
      <c r="D54" s="50">
        <v>58</v>
      </c>
      <c r="E54" s="51"/>
      <c r="F54" s="83">
        <f t="shared" si="2"/>
        <v>0</v>
      </c>
      <c r="G54" s="4"/>
      <c r="H54" s="93"/>
      <c r="I54" s="94"/>
      <c r="J54" s="94"/>
      <c r="K54" s="85">
        <f t="shared" si="3"/>
        <v>0</v>
      </c>
      <c r="O54" s="74"/>
      <c r="P54" s="75"/>
      <c r="Q54" s="76"/>
      <c r="R54" s="77"/>
      <c r="S54" s="74"/>
      <c r="T54" s="74"/>
      <c r="U54" s="13"/>
      <c r="V54" s="13"/>
      <c r="W54" s="13"/>
    </row>
    <row r="55" spans="1:23" ht="30" x14ac:dyDescent="0.25">
      <c r="A55" s="3"/>
      <c r="B55" s="18" t="s">
        <v>76</v>
      </c>
      <c r="C55" s="19" t="s">
        <v>39</v>
      </c>
      <c r="D55" s="50">
        <v>58</v>
      </c>
      <c r="E55" s="51"/>
      <c r="F55" s="83">
        <f t="shared" si="2"/>
        <v>0</v>
      </c>
      <c r="G55" s="4"/>
      <c r="H55" s="93"/>
      <c r="I55" s="94"/>
      <c r="J55" s="94"/>
      <c r="K55" s="85">
        <f t="shared" si="3"/>
        <v>0</v>
      </c>
      <c r="O55" s="74"/>
      <c r="P55" s="75"/>
      <c r="Q55" s="76"/>
      <c r="R55" s="77"/>
      <c r="S55" s="74"/>
      <c r="T55" s="74"/>
      <c r="U55" s="13"/>
      <c r="V55" s="13"/>
      <c r="W55" s="13"/>
    </row>
    <row r="56" spans="1:23" ht="15" x14ac:dyDescent="0.25">
      <c r="A56" s="3"/>
      <c r="B56" s="18" t="s">
        <v>80</v>
      </c>
      <c r="C56" s="19" t="s">
        <v>39</v>
      </c>
      <c r="D56" s="50">
        <v>58</v>
      </c>
      <c r="E56" s="51"/>
      <c r="F56" s="83">
        <f t="shared" si="2"/>
        <v>0</v>
      </c>
      <c r="G56" s="4"/>
      <c r="H56" s="93"/>
      <c r="I56" s="94"/>
      <c r="J56" s="94"/>
      <c r="K56" s="85">
        <f t="shared" si="3"/>
        <v>0</v>
      </c>
      <c r="O56" s="74"/>
      <c r="P56" s="75"/>
      <c r="Q56" s="76"/>
      <c r="R56" s="77"/>
      <c r="S56" s="74"/>
      <c r="T56" s="74"/>
      <c r="U56" s="13"/>
      <c r="V56" s="13"/>
      <c r="W56" s="13"/>
    </row>
    <row r="57" spans="1:23" ht="15" x14ac:dyDescent="0.25">
      <c r="A57" s="3"/>
      <c r="B57" s="18" t="s">
        <v>81</v>
      </c>
      <c r="C57" s="19" t="s">
        <v>39</v>
      </c>
      <c r="D57" s="50">
        <v>58</v>
      </c>
      <c r="E57" s="51"/>
      <c r="F57" s="83">
        <f t="shared" si="2"/>
        <v>0</v>
      </c>
      <c r="G57" s="4"/>
      <c r="H57" s="93"/>
      <c r="I57" s="94"/>
      <c r="J57" s="94"/>
      <c r="K57" s="85">
        <f t="shared" si="3"/>
        <v>0</v>
      </c>
      <c r="O57" s="74"/>
      <c r="P57" s="75"/>
      <c r="Q57" s="76"/>
      <c r="R57" s="77"/>
      <c r="S57" s="74"/>
      <c r="T57" s="74"/>
      <c r="U57" s="13"/>
      <c r="V57" s="13"/>
      <c r="W57" s="13"/>
    </row>
    <row r="58" spans="1:23" ht="15" x14ac:dyDescent="0.25">
      <c r="A58" s="3"/>
      <c r="B58" s="18" t="s">
        <v>61</v>
      </c>
      <c r="C58" s="19" t="s">
        <v>39</v>
      </c>
      <c r="D58" s="50">
        <v>58</v>
      </c>
      <c r="E58" s="51"/>
      <c r="F58" s="83">
        <f t="shared" si="2"/>
        <v>0</v>
      </c>
      <c r="G58" s="4"/>
      <c r="H58" s="93"/>
      <c r="I58" s="94"/>
      <c r="J58" s="94"/>
      <c r="K58" s="85">
        <f t="shared" si="3"/>
        <v>0</v>
      </c>
      <c r="O58" s="74"/>
      <c r="P58" s="75"/>
      <c r="Q58" s="76"/>
      <c r="R58" s="77"/>
      <c r="S58" s="74"/>
      <c r="T58" s="74"/>
      <c r="U58" s="13"/>
      <c r="V58" s="13"/>
      <c r="W58" s="13"/>
    </row>
    <row r="59" spans="1:23" ht="15" x14ac:dyDescent="0.25">
      <c r="A59" s="3"/>
      <c r="B59" s="18" t="s">
        <v>62</v>
      </c>
      <c r="C59" s="19" t="s">
        <v>39</v>
      </c>
      <c r="D59" s="50">
        <v>58</v>
      </c>
      <c r="E59" s="51"/>
      <c r="F59" s="83">
        <f t="shared" si="2"/>
        <v>0</v>
      </c>
      <c r="G59" s="4"/>
      <c r="H59" s="93"/>
      <c r="I59" s="94"/>
      <c r="J59" s="94"/>
      <c r="K59" s="85">
        <f t="shared" si="3"/>
        <v>0</v>
      </c>
      <c r="O59" s="74"/>
      <c r="P59" s="75"/>
      <c r="Q59" s="76"/>
      <c r="R59" s="77"/>
      <c r="S59" s="74"/>
      <c r="T59" s="74"/>
      <c r="U59" s="13"/>
      <c r="V59" s="13"/>
      <c r="W59" s="13"/>
    </row>
    <row r="60" spans="1:23" ht="28.5" x14ac:dyDescent="0.25">
      <c r="A60" s="3"/>
      <c r="B60" s="18" t="s">
        <v>63</v>
      </c>
      <c r="C60" s="19" t="s">
        <v>51</v>
      </c>
      <c r="D60" s="50">
        <v>75.599999999999994</v>
      </c>
      <c r="E60" s="51"/>
      <c r="F60" s="83">
        <f t="shared" si="2"/>
        <v>0</v>
      </c>
      <c r="G60" s="4"/>
      <c r="H60" s="93"/>
      <c r="I60" s="94"/>
      <c r="J60" s="94"/>
      <c r="K60" s="85">
        <f t="shared" si="3"/>
        <v>0</v>
      </c>
      <c r="O60" s="74"/>
      <c r="P60" s="75"/>
      <c r="Q60" s="76"/>
      <c r="R60" s="77"/>
      <c r="S60" s="74"/>
      <c r="T60" s="74"/>
      <c r="U60" s="13"/>
      <c r="V60" s="13"/>
      <c r="W60" s="13"/>
    </row>
    <row r="61" spans="1:23" ht="15" x14ac:dyDescent="0.25">
      <c r="A61" s="3"/>
      <c r="B61" s="18" t="s">
        <v>66</v>
      </c>
      <c r="C61" s="19" t="s">
        <v>38</v>
      </c>
      <c r="D61" s="50">
        <v>12</v>
      </c>
      <c r="E61" s="51"/>
      <c r="F61" s="83">
        <f t="shared" si="2"/>
        <v>0</v>
      </c>
      <c r="G61" s="4"/>
      <c r="H61" s="93"/>
      <c r="I61" s="94"/>
      <c r="J61" s="94"/>
      <c r="K61" s="85">
        <f t="shared" si="3"/>
        <v>0</v>
      </c>
      <c r="O61" s="74"/>
      <c r="P61" s="75"/>
      <c r="Q61" s="76"/>
      <c r="R61" s="77"/>
      <c r="S61" s="74"/>
      <c r="T61" s="74"/>
      <c r="U61" s="13"/>
      <c r="V61" s="13"/>
      <c r="W61" s="13"/>
    </row>
    <row r="62" spans="1:23" ht="15" x14ac:dyDescent="0.25">
      <c r="A62" s="3"/>
      <c r="B62" s="18" t="s">
        <v>64</v>
      </c>
      <c r="C62" s="19" t="s">
        <v>39</v>
      </c>
      <c r="D62" s="50">
        <v>241.1</v>
      </c>
      <c r="E62" s="51"/>
      <c r="F62" s="83">
        <f t="shared" si="2"/>
        <v>0</v>
      </c>
      <c r="G62" s="4"/>
      <c r="H62" s="93"/>
      <c r="I62" s="94"/>
      <c r="J62" s="94"/>
      <c r="K62" s="85">
        <f t="shared" si="3"/>
        <v>0</v>
      </c>
      <c r="O62" s="74"/>
      <c r="P62" s="75"/>
      <c r="Q62" s="76"/>
      <c r="R62" s="77"/>
      <c r="S62" s="74"/>
      <c r="T62" s="74"/>
      <c r="U62" s="13"/>
      <c r="V62" s="13"/>
      <c r="W62" s="13"/>
    </row>
    <row r="63" spans="1:23" ht="28.5" x14ac:dyDescent="0.25">
      <c r="A63" s="3"/>
      <c r="B63" s="18" t="s">
        <v>65</v>
      </c>
      <c r="C63" s="19" t="s">
        <v>71</v>
      </c>
      <c r="D63" s="50">
        <v>58</v>
      </c>
      <c r="E63" s="51"/>
      <c r="F63" s="83">
        <f t="shared" si="2"/>
        <v>0</v>
      </c>
      <c r="G63" s="4"/>
      <c r="H63" s="93"/>
      <c r="I63" s="94"/>
      <c r="J63" s="94"/>
      <c r="K63" s="85">
        <f t="shared" si="3"/>
        <v>0</v>
      </c>
      <c r="O63" s="74"/>
      <c r="P63" s="75"/>
      <c r="Q63" s="76"/>
      <c r="R63" s="77"/>
      <c r="S63" s="74"/>
      <c r="T63" s="74"/>
      <c r="U63" s="13"/>
      <c r="V63" s="13"/>
      <c r="W63" s="13"/>
    </row>
    <row r="64" spans="1:23" ht="15" x14ac:dyDescent="0.25">
      <c r="A64" s="3"/>
      <c r="B64" s="18" t="s">
        <v>67</v>
      </c>
      <c r="C64" s="19" t="s">
        <v>38</v>
      </c>
      <c r="D64" s="50">
        <v>18</v>
      </c>
      <c r="E64" s="51"/>
      <c r="F64" s="83">
        <f t="shared" si="2"/>
        <v>0</v>
      </c>
      <c r="G64" s="4"/>
      <c r="H64" s="93"/>
      <c r="I64" s="94"/>
      <c r="J64" s="94"/>
      <c r="K64" s="85">
        <f t="shared" si="3"/>
        <v>0</v>
      </c>
      <c r="O64" s="74"/>
      <c r="P64" s="75"/>
      <c r="Q64" s="76"/>
      <c r="R64" s="77"/>
      <c r="S64" s="74"/>
      <c r="T64" s="74"/>
      <c r="U64" s="13"/>
      <c r="V64" s="13"/>
      <c r="W64" s="13"/>
    </row>
    <row r="65" spans="1:23" ht="15" x14ac:dyDescent="0.25">
      <c r="A65" s="3"/>
      <c r="B65" s="18" t="s">
        <v>68</v>
      </c>
      <c r="C65" s="19" t="s">
        <v>38</v>
      </c>
      <c r="D65" s="50">
        <v>14</v>
      </c>
      <c r="E65" s="51"/>
      <c r="F65" s="83">
        <f t="shared" si="2"/>
        <v>0</v>
      </c>
      <c r="G65" s="4"/>
      <c r="H65" s="24"/>
      <c r="I65" s="89"/>
      <c r="J65" s="89"/>
      <c r="K65" s="85">
        <f t="shared" si="3"/>
        <v>0</v>
      </c>
      <c r="O65" s="74"/>
      <c r="P65" s="75"/>
      <c r="Q65" s="76"/>
      <c r="R65" s="77"/>
      <c r="S65" s="74"/>
      <c r="T65" s="74"/>
      <c r="U65" s="13"/>
      <c r="V65" s="13"/>
      <c r="W65" s="13"/>
    </row>
    <row r="66" spans="1:23" ht="15" x14ac:dyDescent="0.25">
      <c r="A66" s="3"/>
      <c r="B66" s="18" t="s">
        <v>69</v>
      </c>
      <c r="C66" s="19" t="s">
        <v>38</v>
      </c>
      <c r="D66" s="50">
        <v>1</v>
      </c>
      <c r="E66" s="51"/>
      <c r="F66" s="83">
        <f t="shared" si="2"/>
        <v>0</v>
      </c>
      <c r="G66" s="4"/>
      <c r="H66" s="24"/>
      <c r="I66" s="89"/>
      <c r="J66" s="89"/>
      <c r="K66" s="85">
        <f t="shared" si="3"/>
        <v>0</v>
      </c>
      <c r="O66" s="74"/>
      <c r="P66" s="75"/>
      <c r="Q66" s="76"/>
      <c r="R66" s="77"/>
      <c r="S66" s="74"/>
      <c r="T66" s="74"/>
      <c r="U66" s="13"/>
      <c r="V66" s="13"/>
      <c r="W66" s="13"/>
    </row>
    <row r="67" spans="1:23" ht="15" x14ac:dyDescent="0.25">
      <c r="A67" s="3"/>
      <c r="B67" s="18" t="s">
        <v>70</v>
      </c>
      <c r="C67" s="19" t="s">
        <v>38</v>
      </c>
      <c r="D67" s="50">
        <v>1</v>
      </c>
      <c r="E67" s="51"/>
      <c r="F67" s="83">
        <f t="shared" si="2"/>
        <v>0</v>
      </c>
      <c r="G67" s="4"/>
      <c r="H67" s="24"/>
      <c r="I67" s="89"/>
      <c r="J67" s="89"/>
      <c r="K67" s="85">
        <f t="shared" si="3"/>
        <v>0</v>
      </c>
      <c r="O67" s="74"/>
      <c r="P67" s="75"/>
      <c r="Q67" s="76"/>
      <c r="R67" s="77"/>
      <c r="S67" s="74"/>
      <c r="T67" s="74"/>
      <c r="U67" s="13"/>
      <c r="V67" s="13"/>
      <c r="W67" s="13"/>
    </row>
    <row r="68" spans="1:23" ht="15" x14ac:dyDescent="0.25">
      <c r="A68" s="3"/>
      <c r="B68" s="18" t="s">
        <v>75</v>
      </c>
      <c r="C68" s="19" t="s">
        <v>38</v>
      </c>
      <c r="D68" s="50">
        <v>4</v>
      </c>
      <c r="E68" s="51"/>
      <c r="F68" s="83">
        <f t="shared" si="2"/>
        <v>0</v>
      </c>
      <c r="G68" s="4"/>
      <c r="H68" s="24"/>
      <c r="I68" s="89"/>
      <c r="J68" s="89"/>
      <c r="K68" s="85">
        <f t="shared" si="3"/>
        <v>0</v>
      </c>
      <c r="O68" s="74"/>
      <c r="P68" s="75"/>
      <c r="Q68" s="76"/>
      <c r="R68" s="77"/>
      <c r="S68" s="74"/>
      <c r="T68" s="74"/>
      <c r="U68" s="13"/>
      <c r="V68" s="13"/>
      <c r="W68" s="13"/>
    </row>
    <row r="69" spans="1:23" ht="15" x14ac:dyDescent="0.25">
      <c r="A69" s="3"/>
      <c r="B69" s="18" t="s">
        <v>73</v>
      </c>
      <c r="C69" s="19" t="s">
        <v>38</v>
      </c>
      <c r="D69" s="50">
        <v>6</v>
      </c>
      <c r="E69" s="51"/>
      <c r="F69" s="83">
        <f t="shared" si="2"/>
        <v>0</v>
      </c>
      <c r="G69" s="4"/>
      <c r="H69" s="24"/>
      <c r="I69" s="89"/>
      <c r="J69" s="89"/>
      <c r="K69" s="85">
        <f t="shared" si="3"/>
        <v>0</v>
      </c>
      <c r="O69" s="74"/>
      <c r="P69" s="75"/>
      <c r="Q69" s="76"/>
      <c r="R69" s="77"/>
      <c r="S69" s="74"/>
      <c r="T69" s="74"/>
      <c r="U69" s="13"/>
      <c r="V69" s="13"/>
      <c r="W69" s="13"/>
    </row>
    <row r="70" spans="1:23" ht="15" x14ac:dyDescent="0.25">
      <c r="A70" s="3"/>
      <c r="B70" s="18" t="s">
        <v>74</v>
      </c>
      <c r="C70" s="19" t="s">
        <v>51</v>
      </c>
      <c r="D70" s="50">
        <v>38.799999999999997</v>
      </c>
      <c r="E70" s="51"/>
      <c r="F70" s="83">
        <f t="shared" si="2"/>
        <v>0</v>
      </c>
      <c r="G70" s="4"/>
      <c r="H70" s="24"/>
      <c r="I70" s="89"/>
      <c r="J70" s="89"/>
      <c r="K70" s="85">
        <f t="shared" si="3"/>
        <v>0</v>
      </c>
      <c r="O70" s="74"/>
      <c r="P70" s="75"/>
      <c r="Q70" s="76"/>
      <c r="R70" s="77"/>
      <c r="S70" s="74"/>
      <c r="T70" s="74"/>
      <c r="U70" s="13"/>
      <c r="V70" s="13"/>
      <c r="W70" s="13"/>
    </row>
    <row r="71" spans="1:23" ht="15" x14ac:dyDescent="0.25">
      <c r="A71" s="3"/>
      <c r="B71" s="18"/>
      <c r="C71" s="19"/>
      <c r="D71" s="50"/>
      <c r="E71" s="51"/>
      <c r="F71" s="83"/>
      <c r="G71" s="4"/>
      <c r="H71" s="24"/>
      <c r="I71" s="89"/>
      <c r="J71" s="89"/>
      <c r="K71" s="85"/>
      <c r="O71" s="74"/>
      <c r="P71" s="75"/>
      <c r="Q71" s="76"/>
      <c r="R71" s="77"/>
      <c r="S71" s="74"/>
      <c r="T71" s="74"/>
      <c r="U71" s="13"/>
      <c r="V71" s="13"/>
      <c r="W71" s="13"/>
    </row>
    <row r="72" spans="1:23" ht="15" x14ac:dyDescent="0.25">
      <c r="A72" s="3"/>
      <c r="B72" s="18" t="s">
        <v>92</v>
      </c>
      <c r="C72" s="19" t="s">
        <v>38</v>
      </c>
      <c r="D72" s="50">
        <v>2</v>
      </c>
      <c r="E72" s="51"/>
      <c r="F72" s="83">
        <f t="shared" si="2"/>
        <v>0</v>
      </c>
      <c r="G72" s="4"/>
      <c r="H72" s="24"/>
      <c r="I72" s="89"/>
      <c r="J72" s="89"/>
      <c r="K72" s="85">
        <f t="shared" si="3"/>
        <v>0</v>
      </c>
      <c r="O72" s="74"/>
      <c r="P72" s="75"/>
      <c r="Q72" s="76"/>
      <c r="R72" s="77"/>
      <c r="S72" s="74"/>
      <c r="T72" s="74"/>
      <c r="U72" s="13"/>
      <c r="V72" s="13"/>
      <c r="W72" s="13"/>
    </row>
    <row r="73" spans="1:23" ht="15" x14ac:dyDescent="0.25">
      <c r="A73" s="3"/>
      <c r="B73" s="18"/>
      <c r="C73" s="19"/>
      <c r="D73" s="50"/>
      <c r="E73" s="51"/>
      <c r="F73" s="83"/>
      <c r="G73" s="4"/>
      <c r="H73" s="24"/>
      <c r="I73" s="89"/>
      <c r="J73" s="89"/>
      <c r="K73" s="85">
        <f t="shared" si="3"/>
        <v>0</v>
      </c>
      <c r="O73" s="74"/>
      <c r="P73" s="75"/>
      <c r="Q73" s="76"/>
      <c r="R73" s="77"/>
      <c r="S73" s="74"/>
      <c r="T73" s="74"/>
      <c r="U73" s="13"/>
      <c r="V73" s="13"/>
      <c r="W73" s="13"/>
    </row>
    <row r="74" spans="1:23" ht="15" x14ac:dyDescent="0.25">
      <c r="A74" s="3"/>
      <c r="B74" s="18"/>
      <c r="C74" s="19"/>
      <c r="D74" s="50"/>
      <c r="E74" s="51"/>
      <c r="F74" s="83">
        <f t="shared" si="2"/>
        <v>0</v>
      </c>
      <c r="G74" s="4"/>
      <c r="H74" s="24"/>
      <c r="I74" s="89"/>
      <c r="J74" s="89"/>
      <c r="K74" s="85">
        <f t="shared" si="3"/>
        <v>0</v>
      </c>
      <c r="O74" s="74"/>
      <c r="P74" s="75"/>
      <c r="Q74" s="76"/>
      <c r="R74" s="77"/>
      <c r="S74" s="74"/>
      <c r="T74" s="74"/>
      <c r="U74" s="13"/>
      <c r="V74" s="13"/>
      <c r="W74" s="13"/>
    </row>
    <row r="75" spans="1:23" ht="15" x14ac:dyDescent="0.25">
      <c r="A75" s="3"/>
      <c r="B75" s="18"/>
      <c r="C75" s="19"/>
      <c r="D75" s="50"/>
      <c r="E75" s="51"/>
      <c r="F75" s="83">
        <f t="shared" si="2"/>
        <v>0</v>
      </c>
      <c r="G75" s="4"/>
      <c r="H75" s="24"/>
      <c r="I75" s="89"/>
      <c r="J75" s="89"/>
      <c r="K75" s="85">
        <f t="shared" si="3"/>
        <v>0</v>
      </c>
      <c r="O75" s="74"/>
      <c r="P75" s="75"/>
      <c r="Q75" s="76"/>
      <c r="R75" s="77"/>
      <c r="S75" s="74"/>
      <c r="T75" s="74"/>
      <c r="U75" s="13"/>
      <c r="V75" s="13"/>
      <c r="W75" s="13"/>
    </row>
    <row r="76" spans="1:23" ht="15" x14ac:dyDescent="0.25">
      <c r="A76" s="3"/>
      <c r="B76" s="18"/>
      <c r="C76" s="19"/>
      <c r="D76" s="50"/>
      <c r="E76" s="51"/>
      <c r="F76" s="83">
        <f t="shared" si="2"/>
        <v>0</v>
      </c>
      <c r="G76" s="4"/>
      <c r="H76" s="24"/>
      <c r="I76" s="89"/>
      <c r="J76" s="89"/>
      <c r="K76" s="85">
        <f t="shared" si="3"/>
        <v>0</v>
      </c>
      <c r="O76" s="74"/>
      <c r="P76" s="75"/>
      <c r="Q76" s="76"/>
      <c r="R76" s="77"/>
      <c r="S76" s="74"/>
      <c r="T76" s="74"/>
      <c r="U76" s="13"/>
      <c r="V76" s="13"/>
      <c r="W76" s="13"/>
    </row>
    <row r="77" spans="1:23" ht="15" x14ac:dyDescent="0.25">
      <c r="A77" s="3"/>
      <c r="B77" s="18" t="s">
        <v>86</v>
      </c>
      <c r="C77" s="19" t="s">
        <v>39</v>
      </c>
      <c r="D77" s="50">
        <v>35.799999999999997</v>
      </c>
      <c r="E77" s="51"/>
      <c r="F77" s="83">
        <f t="shared" si="2"/>
        <v>0</v>
      </c>
      <c r="G77" s="4"/>
      <c r="H77" s="24"/>
      <c r="I77" s="89"/>
      <c r="J77" s="89"/>
      <c r="K77" s="85">
        <f t="shared" si="3"/>
        <v>0</v>
      </c>
      <c r="O77" s="74"/>
      <c r="P77" s="75"/>
      <c r="Q77" s="76"/>
      <c r="R77" s="77"/>
      <c r="S77" s="74"/>
      <c r="T77" s="74"/>
      <c r="U77" s="13"/>
      <c r="V77" s="13"/>
      <c r="W77" s="13"/>
    </row>
    <row r="78" spans="1:23" ht="15" x14ac:dyDescent="0.25">
      <c r="A78" s="3"/>
      <c r="B78" s="18" t="s">
        <v>87</v>
      </c>
      <c r="C78" s="19" t="s">
        <v>39</v>
      </c>
      <c r="D78" s="50">
        <v>45.25</v>
      </c>
      <c r="E78" s="51"/>
      <c r="F78" s="83">
        <f t="shared" si="2"/>
        <v>0</v>
      </c>
      <c r="G78" s="4"/>
      <c r="H78" s="24"/>
      <c r="I78" s="89"/>
      <c r="J78" s="89"/>
      <c r="K78" s="85">
        <f t="shared" si="3"/>
        <v>0</v>
      </c>
      <c r="O78" s="74"/>
      <c r="P78" s="75"/>
      <c r="Q78" s="76"/>
      <c r="R78" s="77"/>
      <c r="S78" s="74"/>
      <c r="T78" s="74"/>
      <c r="U78" s="13"/>
      <c r="V78" s="13"/>
      <c r="W78" s="13"/>
    </row>
    <row r="79" spans="1:23" ht="15" x14ac:dyDescent="0.25">
      <c r="A79" s="3"/>
      <c r="B79" s="18" t="s">
        <v>94</v>
      </c>
      <c r="C79" s="19" t="s">
        <v>39</v>
      </c>
      <c r="D79" s="50">
        <v>45.25</v>
      </c>
      <c r="E79" s="51"/>
      <c r="F79" s="83">
        <f t="shared" si="2"/>
        <v>0</v>
      </c>
      <c r="G79" s="4"/>
      <c r="H79" s="24"/>
      <c r="I79" s="89"/>
      <c r="J79" s="89"/>
      <c r="K79" s="85">
        <f t="shared" si="3"/>
        <v>0</v>
      </c>
      <c r="O79" s="74"/>
      <c r="P79" s="75"/>
      <c r="Q79" s="76"/>
      <c r="R79" s="77"/>
      <c r="S79" s="74"/>
      <c r="T79" s="74"/>
      <c r="U79" s="13"/>
      <c r="V79" s="13"/>
      <c r="W79" s="13"/>
    </row>
    <row r="80" spans="1:23" ht="15" x14ac:dyDescent="0.25">
      <c r="A80" s="3"/>
      <c r="B80" s="18" t="s">
        <v>88</v>
      </c>
      <c r="C80" s="19" t="s">
        <v>72</v>
      </c>
      <c r="D80" s="50">
        <v>1</v>
      </c>
      <c r="E80" s="51"/>
      <c r="F80" s="83">
        <f t="shared" si="2"/>
        <v>0</v>
      </c>
      <c r="G80" s="4"/>
      <c r="H80" s="24"/>
      <c r="I80" s="89"/>
      <c r="J80" s="89"/>
      <c r="K80" s="85">
        <f t="shared" si="3"/>
        <v>0</v>
      </c>
      <c r="O80" s="74"/>
      <c r="P80" s="75"/>
      <c r="Q80" s="76"/>
      <c r="R80" s="77"/>
      <c r="S80" s="74"/>
      <c r="T80" s="74"/>
      <c r="U80" s="13"/>
      <c r="V80" s="13"/>
      <c r="W80" s="13"/>
    </row>
    <row r="81" spans="1:23" ht="15" x14ac:dyDescent="0.25">
      <c r="A81" s="3"/>
      <c r="B81" s="18" t="s">
        <v>90</v>
      </c>
      <c r="C81" s="19" t="s">
        <v>39</v>
      </c>
      <c r="D81" s="50">
        <v>9.25</v>
      </c>
      <c r="E81" s="51"/>
      <c r="F81" s="83">
        <f t="shared" si="2"/>
        <v>0</v>
      </c>
      <c r="G81" s="4"/>
      <c r="H81" s="24"/>
      <c r="I81" s="89"/>
      <c r="J81" s="89"/>
      <c r="K81" s="85">
        <f t="shared" si="3"/>
        <v>0</v>
      </c>
      <c r="O81" s="74"/>
      <c r="P81" s="75"/>
      <c r="Q81" s="76"/>
      <c r="R81" s="77"/>
      <c r="S81" s="74"/>
      <c r="T81" s="74"/>
      <c r="U81" s="13"/>
      <c r="V81" s="13"/>
      <c r="W81" s="13"/>
    </row>
    <row r="82" spans="1:23" ht="15" x14ac:dyDescent="0.25">
      <c r="A82" s="3"/>
      <c r="B82" s="18" t="s">
        <v>91</v>
      </c>
      <c r="C82" s="19" t="s">
        <v>51</v>
      </c>
      <c r="D82" s="50">
        <v>14.42</v>
      </c>
      <c r="E82" s="51"/>
      <c r="F82" s="83">
        <f t="shared" si="2"/>
        <v>0</v>
      </c>
      <c r="G82" s="4"/>
      <c r="H82" s="24"/>
      <c r="I82" s="89"/>
      <c r="J82" s="89"/>
      <c r="K82" s="85">
        <f t="shared" si="3"/>
        <v>0</v>
      </c>
      <c r="O82" s="74"/>
      <c r="P82" s="75"/>
      <c r="Q82" s="76"/>
      <c r="R82" s="77"/>
      <c r="S82" s="74"/>
      <c r="T82" s="74"/>
      <c r="U82" s="13"/>
      <c r="V82" s="13"/>
      <c r="W82" s="13"/>
    </row>
    <row r="83" spans="1:23" ht="15" x14ac:dyDescent="0.25">
      <c r="A83" s="3"/>
      <c r="B83" s="18"/>
      <c r="C83" s="19"/>
      <c r="D83" s="50"/>
      <c r="E83" s="51"/>
      <c r="F83" s="83">
        <f t="shared" si="2"/>
        <v>0</v>
      </c>
      <c r="G83" s="4"/>
      <c r="H83" s="24"/>
      <c r="I83" s="89"/>
      <c r="J83" s="89"/>
      <c r="K83" s="85">
        <f t="shared" si="3"/>
        <v>0</v>
      </c>
      <c r="O83" s="74"/>
      <c r="P83" s="75"/>
      <c r="Q83" s="76"/>
      <c r="R83" s="77"/>
      <c r="S83" s="74"/>
      <c r="T83" s="74"/>
      <c r="U83" s="13"/>
      <c r="V83" s="13"/>
      <c r="W83" s="13"/>
    </row>
    <row r="84" spans="1:23" ht="15" x14ac:dyDescent="0.25">
      <c r="A84" s="3"/>
      <c r="B84" s="18"/>
      <c r="C84" s="19"/>
      <c r="D84" s="50"/>
      <c r="E84" s="51"/>
      <c r="F84" s="83">
        <f t="shared" si="2"/>
        <v>0</v>
      </c>
      <c r="G84" s="4"/>
      <c r="H84" s="24"/>
      <c r="I84" s="89"/>
      <c r="J84" s="89"/>
      <c r="K84" s="85">
        <f t="shared" si="3"/>
        <v>0</v>
      </c>
      <c r="O84" s="74"/>
      <c r="P84" s="75"/>
      <c r="Q84" s="76"/>
      <c r="R84" s="77"/>
      <c r="S84" s="74"/>
      <c r="T84" s="74"/>
      <c r="U84" s="13"/>
      <c r="V84" s="13"/>
      <c r="W84" s="13"/>
    </row>
    <row r="85" spans="1:23" ht="15" x14ac:dyDescent="0.25">
      <c r="A85" s="3"/>
      <c r="B85" s="18"/>
      <c r="C85" s="19"/>
      <c r="D85" s="50"/>
      <c r="E85" s="51"/>
      <c r="F85" s="83">
        <f t="shared" si="2"/>
        <v>0</v>
      </c>
      <c r="G85" s="4"/>
      <c r="H85" s="24"/>
      <c r="I85" s="89"/>
      <c r="J85" s="89"/>
      <c r="K85" s="85">
        <f t="shared" si="3"/>
        <v>0</v>
      </c>
      <c r="O85" s="74"/>
      <c r="P85" s="75"/>
      <c r="Q85" s="76"/>
      <c r="R85" s="77"/>
      <c r="S85" s="74"/>
      <c r="T85" s="74"/>
      <c r="U85" s="13"/>
      <c r="V85" s="13"/>
      <c r="W85" s="13"/>
    </row>
    <row r="86" spans="1:23" ht="15" x14ac:dyDescent="0.25">
      <c r="A86" s="3"/>
      <c r="B86" s="18"/>
      <c r="C86" s="19"/>
      <c r="D86" s="50"/>
      <c r="E86" s="51"/>
      <c r="F86" s="83">
        <f t="shared" si="2"/>
        <v>0</v>
      </c>
      <c r="G86" s="4"/>
      <c r="H86" s="24"/>
      <c r="I86" s="89"/>
      <c r="J86" s="89"/>
      <c r="K86" s="85">
        <f t="shared" si="3"/>
        <v>0</v>
      </c>
      <c r="O86" s="74"/>
      <c r="P86" s="75"/>
      <c r="Q86" s="76"/>
      <c r="R86" s="77"/>
      <c r="S86" s="74"/>
      <c r="T86" s="74"/>
      <c r="U86" s="13"/>
      <c r="V86" s="13"/>
      <c r="W86" s="13"/>
    </row>
    <row r="87" spans="1:23" ht="15" x14ac:dyDescent="0.25">
      <c r="A87" s="3"/>
      <c r="B87" s="18"/>
      <c r="C87" s="19"/>
      <c r="D87" s="50"/>
      <c r="E87" s="51"/>
      <c r="F87" s="83">
        <f t="shared" si="2"/>
        <v>0</v>
      </c>
      <c r="G87" s="4"/>
      <c r="H87" s="24"/>
      <c r="I87" s="89"/>
      <c r="J87" s="89"/>
      <c r="K87" s="85">
        <f t="shared" si="3"/>
        <v>0</v>
      </c>
      <c r="O87" s="74"/>
      <c r="P87" s="75"/>
      <c r="Q87" s="76"/>
      <c r="R87" s="77"/>
      <c r="S87" s="74"/>
      <c r="T87" s="74"/>
      <c r="U87" s="13"/>
      <c r="V87" s="13"/>
      <c r="W87" s="13"/>
    </row>
    <row r="88" spans="1:23" ht="15" x14ac:dyDescent="0.25">
      <c r="A88" s="3"/>
      <c r="B88" s="18"/>
      <c r="C88" s="19"/>
      <c r="D88" s="50"/>
      <c r="E88" s="51"/>
      <c r="F88" s="83">
        <f t="shared" si="2"/>
        <v>0</v>
      </c>
      <c r="G88" s="4"/>
      <c r="H88" s="24"/>
      <c r="I88" s="89"/>
      <c r="J88" s="89"/>
      <c r="K88" s="85">
        <f t="shared" si="3"/>
        <v>0</v>
      </c>
      <c r="O88" s="74"/>
      <c r="P88" s="75"/>
      <c r="Q88" s="76"/>
      <c r="R88" s="77"/>
      <c r="S88" s="74"/>
      <c r="T88" s="74"/>
      <c r="U88" s="13"/>
      <c r="V88" s="13"/>
      <c r="W88" s="13"/>
    </row>
    <row r="89" spans="1:23" ht="15" x14ac:dyDescent="0.25">
      <c r="A89" s="3"/>
      <c r="B89" s="18"/>
      <c r="C89" s="19"/>
      <c r="D89" s="50"/>
      <c r="E89" s="51"/>
      <c r="F89" s="83">
        <f t="shared" si="2"/>
        <v>0</v>
      </c>
      <c r="G89" s="4"/>
      <c r="H89" s="24"/>
      <c r="I89" s="89"/>
      <c r="J89" s="89"/>
      <c r="K89" s="85">
        <f t="shared" si="3"/>
        <v>0</v>
      </c>
      <c r="O89" s="74"/>
      <c r="P89" s="75"/>
      <c r="Q89" s="76"/>
      <c r="R89" s="77"/>
      <c r="S89" s="74"/>
      <c r="T89" s="74"/>
      <c r="U89" s="13"/>
      <c r="V89" s="13"/>
      <c r="W89" s="13"/>
    </row>
    <row r="90" spans="1:23" ht="15" x14ac:dyDescent="0.25">
      <c r="A90" s="3"/>
      <c r="B90" s="18"/>
      <c r="C90" s="19"/>
      <c r="D90" s="50"/>
      <c r="E90" s="51"/>
      <c r="F90" s="83">
        <f t="shared" si="2"/>
        <v>0</v>
      </c>
      <c r="G90" s="4"/>
      <c r="H90" s="24"/>
      <c r="I90" s="89"/>
      <c r="J90" s="89"/>
      <c r="K90" s="85">
        <f t="shared" si="3"/>
        <v>0</v>
      </c>
      <c r="O90" s="74"/>
      <c r="P90" s="75"/>
      <c r="Q90" s="76"/>
      <c r="R90" s="77"/>
      <c r="S90" s="74"/>
      <c r="T90" s="74"/>
      <c r="U90" s="13"/>
      <c r="V90" s="13"/>
      <c r="W90" s="13"/>
    </row>
    <row r="91" spans="1:23" ht="15" x14ac:dyDescent="0.25">
      <c r="A91" s="3"/>
      <c r="B91" s="18"/>
      <c r="C91" s="19"/>
      <c r="D91" s="50"/>
      <c r="E91" s="51"/>
      <c r="F91" s="83">
        <f t="shared" si="2"/>
        <v>0</v>
      </c>
      <c r="G91" s="4"/>
      <c r="H91" s="24"/>
      <c r="I91" s="89"/>
      <c r="J91" s="89"/>
      <c r="K91" s="85">
        <f t="shared" si="3"/>
        <v>0</v>
      </c>
      <c r="O91" s="74"/>
      <c r="P91" s="75"/>
      <c r="Q91" s="76"/>
      <c r="R91" s="77"/>
      <c r="S91" s="74"/>
      <c r="T91" s="74"/>
      <c r="U91" s="13"/>
      <c r="V91" s="13"/>
      <c r="W91" s="13"/>
    </row>
    <row r="92" spans="1:23" ht="15" x14ac:dyDescent="0.25">
      <c r="A92" s="3"/>
      <c r="B92" s="18"/>
      <c r="C92" s="19"/>
      <c r="D92" s="50"/>
      <c r="E92" s="51"/>
      <c r="F92" s="83">
        <f t="shared" si="2"/>
        <v>0</v>
      </c>
      <c r="G92" s="4"/>
      <c r="H92" s="24"/>
      <c r="I92" s="89"/>
      <c r="J92" s="89"/>
      <c r="K92" s="85">
        <f t="shared" si="3"/>
        <v>0</v>
      </c>
      <c r="O92" s="74"/>
      <c r="P92" s="75"/>
      <c r="Q92" s="76"/>
      <c r="R92" s="77"/>
      <c r="S92" s="74"/>
      <c r="T92" s="74"/>
      <c r="U92" s="13"/>
      <c r="V92" s="13"/>
      <c r="W92" s="13"/>
    </row>
    <row r="93" spans="1:23" ht="15" x14ac:dyDescent="0.25">
      <c r="A93" s="3"/>
      <c r="B93" s="18"/>
      <c r="C93" s="19"/>
      <c r="D93" s="50"/>
      <c r="E93" s="51"/>
      <c r="F93" s="83">
        <f t="shared" si="2"/>
        <v>0</v>
      </c>
      <c r="G93" s="4"/>
      <c r="H93" s="24"/>
      <c r="I93" s="89"/>
      <c r="J93" s="89"/>
      <c r="K93" s="85">
        <f t="shared" si="3"/>
        <v>0</v>
      </c>
      <c r="O93" s="74"/>
      <c r="P93" s="75"/>
      <c r="Q93" s="76"/>
      <c r="R93" s="77"/>
      <c r="S93" s="74"/>
      <c r="T93" s="74"/>
      <c r="U93" s="13"/>
      <c r="V93" s="13"/>
      <c r="W93" s="13"/>
    </row>
    <row r="94" spans="1:23" ht="15" x14ac:dyDescent="0.25">
      <c r="A94" s="3"/>
      <c r="B94" s="18"/>
      <c r="C94" s="19"/>
      <c r="D94" s="50"/>
      <c r="E94" s="51"/>
      <c r="F94" s="83">
        <f t="shared" si="2"/>
        <v>0</v>
      </c>
      <c r="G94" s="4"/>
      <c r="H94" s="24"/>
      <c r="I94" s="89"/>
      <c r="J94" s="89"/>
      <c r="K94" s="85">
        <f t="shared" si="3"/>
        <v>0</v>
      </c>
      <c r="O94" s="74"/>
      <c r="P94" s="75"/>
      <c r="Q94" s="76"/>
      <c r="R94" s="77"/>
      <c r="S94" s="74"/>
      <c r="T94" s="74"/>
      <c r="U94" s="13"/>
      <c r="V94" s="13"/>
      <c r="W94" s="13"/>
    </row>
    <row r="95" spans="1:23" ht="14.25" customHeight="1" x14ac:dyDescent="0.25">
      <c r="A95" s="3"/>
      <c r="B95" s="18"/>
      <c r="C95" s="19"/>
      <c r="D95" s="50"/>
      <c r="E95" s="51"/>
      <c r="F95" s="83">
        <f t="shared" si="2"/>
        <v>0</v>
      </c>
      <c r="G95" s="4"/>
      <c r="H95" s="24"/>
      <c r="I95" s="89"/>
      <c r="J95" s="89"/>
      <c r="K95" s="85">
        <f t="shared" si="3"/>
        <v>0</v>
      </c>
      <c r="O95" s="72"/>
      <c r="P95" s="73"/>
      <c r="Q95" s="103"/>
      <c r="R95" s="104"/>
      <c r="S95" s="72"/>
      <c r="T95" s="72"/>
      <c r="U95" s="13"/>
      <c r="V95" s="13"/>
      <c r="W95" s="13"/>
    </row>
    <row r="96" spans="1:23" ht="18.75" thickBot="1" x14ac:dyDescent="0.3">
      <c r="A96" s="16"/>
      <c r="B96" s="6" t="s">
        <v>19</v>
      </c>
      <c r="C96" s="39"/>
      <c r="D96" s="40"/>
      <c r="E96" s="97">
        <f>SUM(F11:F95)</f>
        <v>0</v>
      </c>
      <c r="F96" s="98"/>
      <c r="G96" s="7" t="s">
        <v>21</v>
      </c>
      <c r="H96" s="55"/>
      <c r="I96" s="55"/>
      <c r="J96" s="55"/>
      <c r="K96" s="86">
        <f>SUM(K11:K95)</f>
        <v>0</v>
      </c>
      <c r="O96" s="72"/>
      <c r="P96" s="1"/>
      <c r="Q96" s="105"/>
      <c r="R96" s="106"/>
      <c r="S96" s="72"/>
      <c r="T96" s="72"/>
      <c r="U96" s="13"/>
      <c r="V96" s="13"/>
      <c r="W96" s="13"/>
    </row>
    <row r="97" spans="1:23" ht="15.75" thickBot="1" x14ac:dyDescent="0.3">
      <c r="A97" s="16"/>
      <c r="B97" s="8" t="s">
        <v>18</v>
      </c>
      <c r="C97" s="41" t="s">
        <v>20</v>
      </c>
      <c r="D97" s="42"/>
      <c r="E97" s="43"/>
      <c r="F97" s="88">
        <f>(E96+K96+K97+K98)/100*D97</f>
        <v>0</v>
      </c>
      <c r="G97" s="9" t="s">
        <v>17</v>
      </c>
      <c r="H97" s="56"/>
      <c r="I97" s="57"/>
      <c r="J97" s="43"/>
      <c r="K97" s="87">
        <f>K96*J97</f>
        <v>0</v>
      </c>
      <c r="O97" s="72"/>
      <c r="P97" s="69"/>
      <c r="Q97" s="72"/>
      <c r="R97" s="72"/>
      <c r="S97" s="72"/>
      <c r="T97" s="72"/>
      <c r="U97" s="13"/>
      <c r="V97" s="13"/>
      <c r="W97" s="13"/>
    </row>
    <row r="98" spans="1:23" ht="15" x14ac:dyDescent="0.25">
      <c r="A98" s="16"/>
      <c r="B98" s="8"/>
      <c r="C98" s="41"/>
      <c r="D98" s="42"/>
      <c r="E98" s="45"/>
      <c r="F98" s="44"/>
      <c r="G98" s="9" t="s">
        <v>16</v>
      </c>
      <c r="H98" s="56"/>
      <c r="I98" s="57"/>
      <c r="J98" s="43"/>
      <c r="K98" s="87">
        <f>K96*J98</f>
        <v>0</v>
      </c>
      <c r="P98" s="72"/>
      <c r="Q98" s="13"/>
    </row>
    <row r="99" spans="1:23" ht="21" thickBot="1" x14ac:dyDescent="0.3">
      <c r="A99" s="17"/>
      <c r="B99" s="107" t="s">
        <v>10</v>
      </c>
      <c r="C99" s="108"/>
      <c r="D99" s="108"/>
      <c r="E99" s="108"/>
      <c r="F99" s="108"/>
      <c r="G99" s="23">
        <f>K98+K97+K96+F97+E96</f>
        <v>0</v>
      </c>
      <c r="H99" s="58"/>
      <c r="I99" s="58"/>
      <c r="J99" s="58"/>
      <c r="K99" s="59"/>
      <c r="Q99" s="13"/>
    </row>
    <row r="100" spans="1:23" x14ac:dyDescent="0.25">
      <c r="Q100" s="13"/>
    </row>
    <row r="101" spans="1:23" ht="21" customHeight="1" x14ac:dyDescent="0.25">
      <c r="B101" s="79" t="s">
        <v>15</v>
      </c>
      <c r="C101" s="101" t="e">
        <f ca="1">[1]!СуммаПрописьюГривны(G99*1)</f>
        <v>#NAME?</v>
      </c>
      <c r="D101" s="101"/>
      <c r="E101" s="101"/>
      <c r="F101" s="101"/>
      <c r="G101" s="101"/>
      <c r="H101" s="101"/>
      <c r="I101" s="101"/>
      <c r="J101" s="80"/>
      <c r="K101" s="80"/>
      <c r="Q101" s="13"/>
    </row>
    <row r="102" spans="1:23" ht="14.25" customHeight="1" x14ac:dyDescent="0.25"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5"/>
      <c r="Q102" s="13"/>
    </row>
    <row r="103" spans="1:23" x14ac:dyDescent="0.25">
      <c r="Q103" s="13"/>
    </row>
    <row r="104" spans="1:23" ht="18" x14ac:dyDescent="0.25">
      <c r="B104" s="26" t="s">
        <v>11</v>
      </c>
      <c r="G104" s="26" t="s">
        <v>13</v>
      </c>
      <c r="Q104" s="13"/>
    </row>
    <row r="105" spans="1:23" ht="15" x14ac:dyDescent="0.25">
      <c r="B105" s="27" t="s">
        <v>14</v>
      </c>
      <c r="G105" s="27" t="s">
        <v>14</v>
      </c>
      <c r="Q105" s="13"/>
    </row>
    <row r="106" spans="1:23" ht="15" x14ac:dyDescent="0.25">
      <c r="B106" s="27" t="s">
        <v>97</v>
      </c>
      <c r="G106" s="27"/>
      <c r="Q106" s="13"/>
    </row>
    <row r="107" spans="1:23" ht="15.75" customHeight="1" x14ac:dyDescent="0.25">
      <c r="Q107" s="13"/>
    </row>
    <row r="108" spans="1:23" x14ac:dyDescent="0.25">
      <c r="B108" s="10"/>
      <c r="C108" s="22"/>
      <c r="D108" s="46"/>
      <c r="E108" s="47"/>
      <c r="G108" s="10"/>
      <c r="M108" s="14"/>
      <c r="Q108" s="13"/>
    </row>
    <row r="109" spans="1:23" x14ac:dyDescent="0.25">
      <c r="B109" s="10"/>
      <c r="C109" s="22"/>
      <c r="D109" s="46"/>
      <c r="E109" s="47"/>
      <c r="G109" s="10"/>
      <c r="Q109" s="13"/>
    </row>
    <row r="110" spans="1:23" x14ac:dyDescent="0.25">
      <c r="Q110" s="13"/>
    </row>
    <row r="111" spans="1:23" ht="39.75" customHeight="1" x14ac:dyDescent="0.25">
      <c r="B111" s="29" t="s">
        <v>96</v>
      </c>
      <c r="C111" s="30"/>
      <c r="D111" s="48"/>
      <c r="E111" s="49"/>
      <c r="F111" s="49"/>
      <c r="G111" s="29"/>
      <c r="P111" s="78"/>
      <c r="Q111" s="13"/>
    </row>
    <row r="112" spans="1:23" ht="25.5" customHeight="1" x14ac:dyDescent="0.25">
      <c r="B112" s="28" t="s">
        <v>12</v>
      </c>
      <c r="G112" s="28" t="s">
        <v>12</v>
      </c>
      <c r="Q112" s="13"/>
    </row>
    <row r="113" spans="1:17" x14ac:dyDescent="0.25">
      <c r="Q113" s="13"/>
    </row>
    <row r="114" spans="1:17" x14ac:dyDescent="0.25">
      <c r="Q114" s="13"/>
    </row>
    <row r="115" spans="1:17" x14ac:dyDescent="0.25">
      <c r="Q115" s="13"/>
    </row>
    <row r="116" spans="1:17" s="11" customFormat="1" ht="15.75" x14ac:dyDescent="0.25">
      <c r="A116" s="1"/>
      <c r="B116" s="1"/>
      <c r="C116" s="20"/>
      <c r="D116" s="34"/>
      <c r="E116" s="35"/>
      <c r="F116" s="35"/>
      <c r="H116" s="30"/>
      <c r="I116" s="49"/>
      <c r="J116" s="49"/>
      <c r="K116" s="49"/>
      <c r="M116" s="15"/>
      <c r="N116" s="15"/>
      <c r="O116" s="15"/>
      <c r="P116" s="15"/>
      <c r="Q116" s="15"/>
    </row>
    <row r="117" spans="1:17" x14ac:dyDescent="0.25">
      <c r="Q117" s="13"/>
    </row>
    <row r="118" spans="1:17" x14ac:dyDescent="0.25">
      <c r="Q118" s="13"/>
    </row>
    <row r="119" spans="1:17" x14ac:dyDescent="0.25">
      <c r="Q119" s="13"/>
    </row>
    <row r="120" spans="1:17" x14ac:dyDescent="0.25">
      <c r="Q120" s="13"/>
    </row>
    <row r="121" spans="1:17" x14ac:dyDescent="0.25">
      <c r="Q121" s="13"/>
    </row>
    <row r="122" spans="1:17" x14ac:dyDescent="0.25">
      <c r="Q122" s="13"/>
    </row>
    <row r="123" spans="1:17" x14ac:dyDescent="0.25">
      <c r="Q123" s="13"/>
    </row>
    <row r="124" spans="1:17" x14ac:dyDescent="0.25">
      <c r="Q124" s="13"/>
    </row>
    <row r="125" spans="1:17" x14ac:dyDescent="0.25">
      <c r="Q125" s="13"/>
    </row>
    <row r="126" spans="1:17" x14ac:dyDescent="0.25">
      <c r="Q126" s="13"/>
    </row>
    <row r="127" spans="1:17" x14ac:dyDescent="0.25">
      <c r="Q127" s="13"/>
    </row>
    <row r="128" spans="1:17" x14ac:dyDescent="0.25">
      <c r="Q128" s="13"/>
    </row>
    <row r="129" spans="2:17" x14ac:dyDescent="0.25">
      <c r="Q129" s="13"/>
    </row>
    <row r="130" spans="2:17" x14ac:dyDescent="0.25">
      <c r="Q130" s="13"/>
    </row>
    <row r="131" spans="2:17" x14ac:dyDescent="0.25">
      <c r="Q131" s="13"/>
    </row>
    <row r="132" spans="2:17" x14ac:dyDescent="0.25">
      <c r="Q132" s="13"/>
    </row>
    <row r="133" spans="2:17" x14ac:dyDescent="0.25">
      <c r="Q133" s="13"/>
    </row>
    <row r="134" spans="2:17" x14ac:dyDescent="0.25">
      <c r="Q134" s="13"/>
    </row>
    <row r="135" spans="2:17" x14ac:dyDescent="0.25">
      <c r="Q135" s="13"/>
    </row>
    <row r="136" spans="2:17" x14ac:dyDescent="0.25">
      <c r="Q136" s="13"/>
    </row>
    <row r="137" spans="2:17" x14ac:dyDescent="0.25">
      <c r="Q137" s="13"/>
    </row>
    <row r="138" spans="2:17" x14ac:dyDescent="0.25">
      <c r="Q138" s="13"/>
    </row>
    <row r="139" spans="2:17" x14ac:dyDescent="0.25">
      <c r="Q139" s="13"/>
    </row>
    <row r="140" spans="2:17" x14ac:dyDescent="0.25">
      <c r="Q140" s="13"/>
    </row>
    <row r="141" spans="2:17" x14ac:dyDescent="0.25">
      <c r="Q141" s="13"/>
    </row>
    <row r="142" spans="2:17" x14ac:dyDescent="0.25">
      <c r="Q142" s="13"/>
    </row>
    <row r="143" spans="2:17" ht="15" x14ac:dyDescent="0.25">
      <c r="B143" s="12"/>
      <c r="Q143" s="13"/>
    </row>
    <row r="144" spans="2:17" ht="15" x14ac:dyDescent="0.25">
      <c r="B144" s="12"/>
      <c r="Q144" s="13"/>
    </row>
  </sheetData>
  <mergeCells count="12">
    <mergeCell ref="C101:I101"/>
    <mergeCell ref="B3:I3"/>
    <mergeCell ref="B4:K4"/>
    <mergeCell ref="Q95:R95"/>
    <mergeCell ref="Q96:R96"/>
    <mergeCell ref="B99:F99"/>
    <mergeCell ref="J1:K1"/>
    <mergeCell ref="I2:K2"/>
    <mergeCell ref="J3:K3"/>
    <mergeCell ref="E96:F96"/>
    <mergeCell ref="A5:K6"/>
    <mergeCell ref="A7:K8"/>
  </mergeCells>
  <pageMargins left="0.51181102362204722" right="0.51181102362204722" top="0.74803149606299213" bottom="0.74803149606299213" header="0.11811023622047245" footer="0.11811023622047245"/>
  <pageSetup paperSize="9" scale="61" orientation="landscape" blackAndWhite="1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</vt:lpstr>
      <vt:lpstr>Лист1</vt:lpstr>
      <vt:lpstr>Лист!Область_печати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2018-04-10T19:07:58Z</dcterms:modified>
</cp:coreProperties>
</file>