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Ledovoy Igor#107\ТЕНДЕРЫ НА СУБПОДРЯД\"/>
    </mc:Choice>
  </mc:AlternateContent>
  <bookViews>
    <workbookView xWindow="0" yWindow="0" windowWidth="20490" windowHeight="646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1" i="1" l="1"/>
  <c r="G40" i="1"/>
  <c r="G39" i="1"/>
  <c r="G38" i="1"/>
  <c r="G37" i="1"/>
  <c r="G36" i="1"/>
  <c r="G35" i="1"/>
  <c r="G34" i="1"/>
  <c r="G33" i="1"/>
  <c r="G32" i="1"/>
  <c r="G42" i="1" s="1"/>
  <c r="G31" i="1"/>
  <c r="G24" i="1"/>
  <c r="G23" i="1"/>
  <c r="E23" i="1"/>
  <c r="E22" i="1"/>
  <c r="G22" i="1" s="1"/>
  <c r="G21" i="1"/>
  <c r="E21" i="1"/>
  <c r="E20" i="1"/>
  <c r="G20" i="1" s="1"/>
  <c r="G19" i="1"/>
  <c r="E19" i="1"/>
  <c r="E18" i="1"/>
  <c r="G18" i="1" s="1"/>
  <c r="G17" i="1"/>
  <c r="E17" i="1"/>
  <c r="E16" i="1"/>
  <c r="G16" i="1" s="1"/>
  <c r="G15" i="1"/>
  <c r="E15" i="1"/>
  <c r="E14" i="1"/>
  <c r="G14" i="1" s="1"/>
  <c r="G13" i="1"/>
  <c r="E13" i="1"/>
  <c r="D7" i="1"/>
  <c r="D8" i="1" s="1"/>
  <c r="G25" i="1" l="1"/>
</calcChain>
</file>

<file path=xl/sharedStrings.xml><?xml version="1.0" encoding="utf-8"?>
<sst xmlns="http://schemas.openxmlformats.org/spreadsheetml/2006/main" count="69" uniqueCount="39">
  <si>
    <t>Вихідні дінні:</t>
  </si>
  <si>
    <t>Площа горизонтальна, м2</t>
  </si>
  <si>
    <t>Довжина примикання до дому та парапету, м.п.</t>
  </si>
  <si>
    <t>з них: до вітражів</t>
  </si>
  <si>
    <t>Висота примикання, м</t>
  </si>
  <si>
    <t>Площа примикання, м2</t>
  </si>
  <si>
    <t>Загальна площа, м2</t>
  </si>
  <si>
    <t>1.1. Влаштування гідроізоляції  на відм +1,200</t>
  </si>
  <si>
    <t>№ п/п</t>
  </si>
  <si>
    <t>Найменування робіт</t>
  </si>
  <si>
    <t>Од. вим.</t>
  </si>
  <si>
    <t>Кіл-ть</t>
  </si>
  <si>
    <t>Ціна з ПДВ, грн.</t>
  </si>
  <si>
    <t>Сума з ПДВ, грн.</t>
  </si>
  <si>
    <t>Влаштування захисної стяжки з В25 Р4 (товщ=0,08) (з подачею)</t>
  </si>
  <si>
    <t>м2</t>
  </si>
  <si>
    <t>Улаштуванння армованого шару ( укладка сітки d=4 мм. 100х100)</t>
  </si>
  <si>
    <t>Укладання геотекстиля термічноскріпленного</t>
  </si>
  <si>
    <t>Укладання утеплювача (120мм)</t>
  </si>
  <si>
    <t>Укладка дренажной мембраны</t>
  </si>
  <si>
    <t>Влаштування гидроизоляции ПВХ</t>
  </si>
  <si>
    <t>Укладка геотекстиля голкопробивного</t>
  </si>
  <si>
    <t>Влаштування ухилоутворючого шару з РЦМ250 (ср. товщ =0,08) (з подачею)</t>
  </si>
  <si>
    <t>Улаштування пароізоляції з рубероїду з підйомом на 200 мм</t>
  </si>
  <si>
    <t>Влаштування водовідвідної  воронки</t>
  </si>
  <si>
    <t>шт</t>
  </si>
  <si>
    <t>Вартість робіт :</t>
  </si>
  <si>
    <t>1.2. Вертикальна гідроізоляція на відм +1,200</t>
  </si>
  <si>
    <t>Монтаж утеплювача на вертикаль парапету,  Н=0,3 50 мм.</t>
  </si>
  <si>
    <t>м.п.</t>
  </si>
  <si>
    <t>Монтаж утеплювача на вертикаль будинка, воздуховодів. Н=0,6 150 мм.</t>
  </si>
  <si>
    <t>Влаштування гідроізоляції ПВХ H=0,8 м</t>
  </si>
  <si>
    <t>Монтаж стрічки примикання на парапет</t>
  </si>
  <si>
    <t>Шліфовка поверхонь перед нанесеням стрічки</t>
  </si>
  <si>
    <t>Обмазочна гідроізоляція парапету в два шари</t>
  </si>
  <si>
    <t>Укладка геотекстиля иглопробивного Н=0,8</t>
  </si>
  <si>
    <t xml:space="preserve">Монтаж планки ПВХ з герметизацією </t>
  </si>
  <si>
    <t>м/п</t>
  </si>
  <si>
    <t>Приклеювання SikaMembran Universal до ПВХ мембрани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</si>
</sst>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грн.-422]"/>
  </numFmts>
  <fonts count="4" x14ac:knownFonts="1">
    <font>
      <sz val="11"/>
      <color theme="1"/>
      <name val="Calibri"/>
      <family val="2"/>
      <charset val="204"/>
      <scheme val="minor"/>
    </font>
    <font>
      <sz val="10"/>
      <name val="Verdana"/>
      <family val="2"/>
      <charset val="204"/>
    </font>
    <font>
      <b/>
      <sz val="10"/>
      <name val="Verdana"/>
      <family val="2"/>
      <charset val="204"/>
    </font>
    <font>
      <b/>
      <i/>
      <sz val="10"/>
      <name val="Verdan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 applyBorder="1"/>
    <xf numFmtId="0" fontId="2" fillId="0" borderId="0" xfId="0" applyFont="1" applyFill="1" applyAlignment="1">
      <alignment horizontal="center" vertical="center"/>
    </xf>
    <xf numFmtId="164" fontId="1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left" vertical="center"/>
    </xf>
    <xf numFmtId="2" fontId="2" fillId="0" borderId="0" xfId="0" applyNumberFormat="1" applyFont="1" applyFill="1" applyAlignment="1">
      <alignment horizontal="left" vertical="center"/>
    </xf>
    <xf numFmtId="0" fontId="3" fillId="0" borderId="0" xfId="0" applyFont="1" applyBorder="1"/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justify"/>
    </xf>
    <xf numFmtId="0" fontId="1" fillId="0" borderId="6" xfId="0" applyFont="1" applyBorder="1" applyAlignment="1">
      <alignment horizontal="left" vertical="justify" wrapText="1"/>
    </xf>
    <xf numFmtId="0" fontId="1" fillId="0" borderId="7" xfId="0" applyFont="1" applyBorder="1" applyAlignment="1">
      <alignment horizontal="center" vertical="justify"/>
    </xf>
    <xf numFmtId="2" fontId="1" fillId="0" borderId="7" xfId="0" applyNumberFormat="1" applyFont="1" applyBorder="1" applyAlignment="1">
      <alignment horizontal="center" vertical="justify"/>
    </xf>
    <xf numFmtId="164" fontId="1" fillId="0" borderId="7" xfId="0" applyNumberFormat="1" applyFont="1" applyFill="1" applyBorder="1" applyAlignment="1">
      <alignment horizontal="center" vertical="justify"/>
    </xf>
    <xf numFmtId="164" fontId="1" fillId="0" borderId="8" xfId="0" applyNumberFormat="1" applyFont="1" applyBorder="1" applyAlignment="1">
      <alignment horizontal="center" vertical="justify"/>
    </xf>
    <xf numFmtId="0" fontId="1" fillId="0" borderId="6" xfId="0" applyFont="1" applyFill="1" applyBorder="1" applyAlignment="1">
      <alignment horizontal="left" vertical="justify" wrapText="1"/>
    </xf>
    <xf numFmtId="0" fontId="1" fillId="0" borderId="7" xfId="0" applyFont="1" applyFill="1" applyBorder="1" applyAlignment="1">
      <alignment horizontal="center" vertical="justify"/>
    </xf>
    <xf numFmtId="2" fontId="1" fillId="0" borderId="7" xfId="0" applyNumberFormat="1" applyFont="1" applyFill="1" applyBorder="1" applyAlignment="1">
      <alignment horizontal="center" vertical="justify"/>
    </xf>
    <xf numFmtId="164" fontId="1" fillId="0" borderId="8" xfId="0" applyNumberFormat="1" applyFont="1" applyFill="1" applyBorder="1" applyAlignment="1">
      <alignment horizontal="center" vertical="justify"/>
    </xf>
    <xf numFmtId="0" fontId="1" fillId="3" borderId="7" xfId="0" applyFont="1" applyFill="1" applyBorder="1" applyAlignment="1">
      <alignment horizontal="center" vertical="justify"/>
    </xf>
    <xf numFmtId="2" fontId="1" fillId="3" borderId="7" xfId="0" applyNumberFormat="1" applyFont="1" applyFill="1" applyBorder="1" applyAlignment="1">
      <alignment horizontal="center" vertical="justify"/>
    </xf>
    <xf numFmtId="164" fontId="1" fillId="3" borderId="8" xfId="0" applyNumberFormat="1" applyFont="1" applyFill="1" applyBorder="1" applyAlignment="1">
      <alignment horizontal="center" vertical="justify"/>
    </xf>
    <xf numFmtId="0" fontId="1" fillId="2" borderId="9" xfId="0" applyFont="1" applyFill="1" applyBorder="1" applyAlignment="1">
      <alignment horizontal="center" vertical="justify"/>
    </xf>
    <xf numFmtId="0" fontId="1" fillId="3" borderId="10" xfId="0" applyFont="1" applyFill="1" applyBorder="1" applyAlignment="1">
      <alignment vertical="justify" wrapText="1"/>
    </xf>
    <xf numFmtId="0" fontId="1" fillId="3" borderId="11" xfId="0" applyFont="1" applyFill="1" applyBorder="1" applyAlignment="1">
      <alignment horizontal="center" vertical="justify"/>
    </xf>
    <xf numFmtId="2" fontId="1" fillId="3" borderId="11" xfId="0" applyNumberFormat="1" applyFont="1" applyFill="1" applyBorder="1" applyAlignment="1">
      <alignment horizontal="center" vertical="justify"/>
    </xf>
    <xf numFmtId="164" fontId="1" fillId="0" borderId="11" xfId="0" applyNumberFormat="1" applyFont="1" applyFill="1" applyBorder="1" applyAlignment="1">
      <alignment horizontal="center" vertical="justify"/>
    </xf>
    <xf numFmtId="164" fontId="1" fillId="3" borderId="12" xfId="0" applyNumberFormat="1" applyFont="1" applyFill="1" applyBorder="1" applyAlignment="1">
      <alignment horizontal="center" vertical="justify"/>
    </xf>
    <xf numFmtId="0" fontId="1" fillId="2" borderId="13" xfId="0" applyFont="1" applyFill="1" applyBorder="1" applyAlignment="1">
      <alignment horizontal="center" vertical="justify"/>
    </xf>
    <xf numFmtId="0" fontId="1" fillId="3" borderId="6" xfId="0" applyFont="1" applyFill="1" applyBorder="1" applyAlignment="1">
      <alignment horizontal="left" vertical="justify" wrapText="1"/>
    </xf>
    <xf numFmtId="0" fontId="1" fillId="3" borderId="14" xfId="0" applyFont="1" applyFill="1" applyBorder="1" applyAlignment="1">
      <alignment horizontal="center" vertical="justify"/>
    </xf>
    <xf numFmtId="2" fontId="1" fillId="3" borderId="14" xfId="0" applyNumberFormat="1" applyFont="1" applyFill="1" applyBorder="1" applyAlignment="1">
      <alignment horizontal="center" vertical="justify"/>
    </xf>
    <xf numFmtId="164" fontId="1" fillId="0" borderId="14" xfId="0" applyNumberFormat="1" applyFont="1" applyFill="1" applyBorder="1" applyAlignment="1">
      <alignment horizontal="center" vertical="justify"/>
    </xf>
    <xf numFmtId="164" fontId="1" fillId="3" borderId="15" xfId="0" applyNumberFormat="1" applyFont="1" applyFill="1" applyBorder="1" applyAlignment="1">
      <alignment horizontal="center" vertical="justify"/>
    </xf>
    <xf numFmtId="0" fontId="1" fillId="2" borderId="4" xfId="0" applyFont="1" applyFill="1" applyBorder="1" applyAlignment="1">
      <alignment horizontal="center" vertical="justify"/>
    </xf>
    <xf numFmtId="0" fontId="1" fillId="3" borderId="16" xfId="0" applyFont="1" applyFill="1" applyBorder="1" applyAlignment="1">
      <alignment horizontal="left" vertical="justify" wrapText="1"/>
    </xf>
    <xf numFmtId="0" fontId="1" fillId="3" borderId="17" xfId="0" applyFont="1" applyFill="1" applyBorder="1" applyAlignment="1">
      <alignment horizontal="center" vertical="justify"/>
    </xf>
    <xf numFmtId="2" fontId="1" fillId="3" borderId="17" xfId="0" applyNumberFormat="1" applyFont="1" applyFill="1" applyBorder="1" applyAlignment="1">
      <alignment horizontal="center" vertical="justify"/>
    </xf>
    <xf numFmtId="164" fontId="1" fillId="0" borderId="17" xfId="0" applyNumberFormat="1" applyFont="1" applyFill="1" applyBorder="1" applyAlignment="1">
      <alignment horizontal="center" vertical="justify"/>
    </xf>
    <xf numFmtId="164" fontId="1" fillId="3" borderId="18" xfId="0" applyNumberFormat="1" applyFont="1" applyFill="1" applyBorder="1" applyAlignment="1">
      <alignment horizontal="center" vertical="justify"/>
    </xf>
    <xf numFmtId="0" fontId="1" fillId="0" borderId="10" xfId="0" applyFont="1" applyFill="1" applyBorder="1" applyAlignment="1">
      <alignment horizontal="left" vertical="justify" wrapText="1"/>
    </xf>
    <xf numFmtId="0" fontId="1" fillId="0" borderId="11" xfId="0" applyFont="1" applyFill="1" applyBorder="1" applyAlignment="1">
      <alignment horizontal="center" vertical="justify"/>
    </xf>
    <xf numFmtId="2" fontId="1" fillId="0" borderId="11" xfId="0" applyNumberFormat="1" applyFont="1" applyFill="1" applyBorder="1" applyAlignment="1">
      <alignment horizontal="center" vertical="justify"/>
    </xf>
    <xf numFmtId="164" fontId="1" fillId="0" borderId="12" xfId="0" applyNumberFormat="1" applyFont="1" applyFill="1" applyBorder="1" applyAlignment="1">
      <alignment horizontal="center" vertical="justify"/>
    </xf>
    <xf numFmtId="0" fontId="1" fillId="0" borderId="10" xfId="0" applyFont="1" applyBorder="1" applyAlignment="1">
      <alignment vertical="justify"/>
    </xf>
    <xf numFmtId="0" fontId="3" fillId="0" borderId="19" xfId="0" applyFont="1" applyBorder="1" applyAlignment="1">
      <alignment vertical="justify"/>
    </xf>
    <xf numFmtId="0" fontId="1" fillId="0" borderId="11" xfId="0" applyFont="1" applyBorder="1" applyAlignment="1">
      <alignment horizontal="center" vertical="justify"/>
    </xf>
    <xf numFmtId="0" fontId="1" fillId="0" borderId="20" xfId="0" applyFont="1" applyBorder="1" applyAlignment="1">
      <alignment horizontal="center" vertical="justify"/>
    </xf>
    <xf numFmtId="164" fontId="1" fillId="0" borderId="11" xfId="0" applyNumberFormat="1" applyFont="1" applyBorder="1" applyAlignment="1">
      <alignment horizontal="center" vertical="justify"/>
    </xf>
    <xf numFmtId="164" fontId="3" fillId="0" borderId="21" xfId="0" applyNumberFormat="1" applyFont="1" applyBorder="1" applyAlignment="1">
      <alignment horizontal="center" vertical="justify"/>
    </xf>
    <xf numFmtId="0" fontId="1" fillId="0" borderId="0" xfId="0" applyFont="1" applyBorder="1" applyAlignment="1">
      <alignment vertical="justify"/>
    </xf>
    <xf numFmtId="0" fontId="3" fillId="0" borderId="0" xfId="0" applyFont="1" applyBorder="1" applyAlignment="1">
      <alignment vertical="justify"/>
    </xf>
    <xf numFmtId="0" fontId="1" fillId="0" borderId="0" xfId="0" applyFont="1" applyBorder="1" applyAlignment="1">
      <alignment horizontal="center" vertical="justify"/>
    </xf>
    <xf numFmtId="164" fontId="1" fillId="0" borderId="0" xfId="0" applyNumberFormat="1" applyFont="1" applyBorder="1" applyAlignment="1">
      <alignment horizontal="center" vertical="justify"/>
    </xf>
    <xf numFmtId="164" fontId="3" fillId="0" borderId="0" xfId="0" applyNumberFormat="1" applyFont="1" applyBorder="1" applyAlignment="1">
      <alignment horizontal="center" vertical="justify"/>
    </xf>
    <xf numFmtId="0" fontId="2" fillId="0" borderId="0" xfId="0" applyFont="1" applyBorder="1" applyAlignment="1">
      <alignment horizontal="left" vertical="center"/>
    </xf>
    <xf numFmtId="0" fontId="1" fillId="2" borderId="13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/>
    </xf>
    <xf numFmtId="2" fontId="1" fillId="0" borderId="14" xfId="0" applyNumberFormat="1" applyFont="1" applyBorder="1" applyAlignment="1">
      <alignment horizontal="center" vertical="center"/>
    </xf>
    <xf numFmtId="164" fontId="1" fillId="0" borderId="14" xfId="0" applyNumberFormat="1" applyFont="1" applyFill="1" applyBorder="1" applyAlignment="1">
      <alignment horizontal="center" vertical="center"/>
    </xf>
    <xf numFmtId="164" fontId="1" fillId="0" borderId="15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164" fontId="1" fillId="0" borderId="7" xfId="0" applyNumberFormat="1" applyFont="1" applyFill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/>
    </xf>
    <xf numFmtId="164" fontId="1" fillId="0" borderId="11" xfId="0" applyNumberFormat="1" applyFont="1" applyFill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164" fontId="1" fillId="0" borderId="23" xfId="0" applyNumberFormat="1" applyFont="1" applyFill="1" applyBorder="1" applyAlignment="1">
      <alignment horizontal="center" vertical="center"/>
    </xf>
    <xf numFmtId="164" fontId="1" fillId="0" borderId="24" xfId="0" applyNumberFormat="1" applyFont="1" applyBorder="1" applyAlignment="1">
      <alignment horizontal="center" vertical="center"/>
    </xf>
    <xf numFmtId="0" fontId="1" fillId="0" borderId="25" xfId="0" applyFont="1" applyBorder="1" applyAlignment="1">
      <alignment horizontal="left" vertical="center" wrapText="1"/>
    </xf>
    <xf numFmtId="0" fontId="1" fillId="3" borderId="10" xfId="0" applyFont="1" applyFill="1" applyBorder="1" applyAlignment="1">
      <alignment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center" vertical="center"/>
    </xf>
    <xf numFmtId="2" fontId="1" fillId="0" borderId="26" xfId="0" applyNumberFormat="1" applyFont="1" applyBorder="1" applyAlignment="1">
      <alignment horizontal="center" vertical="center"/>
    </xf>
    <xf numFmtId="164" fontId="1" fillId="0" borderId="23" xfId="0" applyNumberFormat="1" applyFont="1" applyBorder="1" applyAlignment="1">
      <alignment horizontal="center" vertical="center"/>
    </xf>
    <xf numFmtId="164" fontId="1" fillId="0" borderId="27" xfId="0" applyNumberFormat="1" applyFont="1" applyBorder="1" applyAlignment="1">
      <alignment horizontal="center" vertical="center"/>
    </xf>
    <xf numFmtId="0" fontId="1" fillId="0" borderId="10" xfId="0" applyFont="1" applyBorder="1"/>
    <xf numFmtId="0" fontId="3" fillId="0" borderId="19" xfId="0" applyFont="1" applyBorder="1"/>
    <xf numFmtId="0" fontId="1" fillId="0" borderId="11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164" fontId="3" fillId="0" borderId="21" xfId="0" applyNumberFormat="1" applyFont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42"/>
  <sheetViews>
    <sheetView tabSelected="1" topLeftCell="A22" zoomScale="75" zoomScaleNormal="75" workbookViewId="0">
      <selection activeCell="E40" sqref="D40:E40"/>
    </sheetView>
  </sheetViews>
  <sheetFormatPr defaultRowHeight="15" x14ac:dyDescent="0.25"/>
  <cols>
    <col min="2" max="2" width="5.85546875" customWidth="1"/>
    <col min="3" max="3" width="73.5703125" customWidth="1"/>
    <col min="6" max="6" width="19.140625" bestFit="1" customWidth="1"/>
    <col min="7" max="7" width="20" bestFit="1" customWidth="1"/>
  </cols>
  <sheetData>
    <row r="2" spans="2:7" x14ac:dyDescent="0.25">
      <c r="B2" s="1"/>
      <c r="C2" s="2" t="s">
        <v>0</v>
      </c>
      <c r="D2" s="2"/>
      <c r="E2" s="2"/>
      <c r="F2" s="3"/>
      <c r="G2" s="4"/>
    </row>
    <row r="3" spans="2:7" x14ac:dyDescent="0.25">
      <c r="B3" s="1"/>
      <c r="C3" s="5" t="s">
        <v>1</v>
      </c>
      <c r="D3" s="6">
        <v>210</v>
      </c>
      <c r="E3" s="6"/>
      <c r="F3" s="3"/>
      <c r="G3" s="4"/>
    </row>
    <row r="4" spans="2:7" x14ac:dyDescent="0.25">
      <c r="B4" s="1"/>
      <c r="C4" s="5" t="s">
        <v>2</v>
      </c>
      <c r="D4" s="6">
        <v>128</v>
      </c>
      <c r="E4" s="6"/>
      <c r="F4" s="3"/>
      <c r="G4" s="4"/>
    </row>
    <row r="5" spans="2:7" x14ac:dyDescent="0.25">
      <c r="B5" s="1"/>
      <c r="C5" s="7" t="s">
        <v>3</v>
      </c>
      <c r="D5" s="8">
        <v>90</v>
      </c>
      <c r="E5" s="8"/>
      <c r="F5" s="3"/>
      <c r="G5" s="4"/>
    </row>
    <row r="6" spans="2:7" x14ac:dyDescent="0.25">
      <c r="B6" s="1"/>
      <c r="C6" s="5" t="s">
        <v>4</v>
      </c>
      <c r="D6" s="6">
        <v>0.6</v>
      </c>
      <c r="E6" s="6"/>
      <c r="F6" s="3"/>
      <c r="G6" s="4"/>
    </row>
    <row r="7" spans="2:7" x14ac:dyDescent="0.25">
      <c r="B7" s="1"/>
      <c r="C7" s="5" t="s">
        <v>5</v>
      </c>
      <c r="D7" s="9">
        <f>D4*D6</f>
        <v>76.8</v>
      </c>
      <c r="E7" s="9"/>
      <c r="F7" s="3"/>
      <c r="G7" s="4"/>
    </row>
    <row r="8" spans="2:7" x14ac:dyDescent="0.25">
      <c r="B8" s="1"/>
      <c r="C8" s="5" t="s">
        <v>6</v>
      </c>
      <c r="D8" s="8">
        <f>D7+D3</f>
        <v>286.8</v>
      </c>
      <c r="E8" s="8"/>
      <c r="F8" s="3"/>
      <c r="G8" s="4"/>
    </row>
    <row r="9" spans="2:7" x14ac:dyDescent="0.25">
      <c r="B9" s="1"/>
      <c r="C9" s="10"/>
      <c r="D9" s="11"/>
      <c r="E9" s="11"/>
      <c r="F9" s="3"/>
      <c r="G9" s="4"/>
    </row>
    <row r="10" spans="2:7" ht="15.75" thickBot="1" x14ac:dyDescent="0.3">
      <c r="B10" s="12" t="s">
        <v>7</v>
      </c>
      <c r="C10" s="10"/>
      <c r="D10" s="11"/>
      <c r="E10" s="11"/>
      <c r="F10" s="3"/>
      <c r="G10" s="4"/>
    </row>
    <row r="11" spans="2:7" x14ac:dyDescent="0.25">
      <c r="B11" s="13" t="s">
        <v>8</v>
      </c>
      <c r="C11" s="14" t="s">
        <v>9</v>
      </c>
      <c r="D11" s="15" t="s">
        <v>10</v>
      </c>
      <c r="E11" s="14" t="s">
        <v>11</v>
      </c>
      <c r="F11" s="16" t="s">
        <v>12</v>
      </c>
      <c r="G11" s="14" t="s">
        <v>13</v>
      </c>
    </row>
    <row r="12" spans="2:7" ht="15.75" thickBot="1" x14ac:dyDescent="0.3">
      <c r="B12" s="17"/>
      <c r="C12" s="18"/>
      <c r="D12" s="19"/>
      <c r="E12" s="18"/>
      <c r="F12" s="20"/>
      <c r="G12" s="104"/>
    </row>
    <row r="13" spans="2:7" ht="15.75" thickBot="1" x14ac:dyDescent="0.3">
      <c r="B13" s="21">
        <v>1</v>
      </c>
      <c r="C13" s="22" t="s">
        <v>14</v>
      </c>
      <c r="D13" s="23" t="s">
        <v>15</v>
      </c>
      <c r="E13" s="24">
        <f>D3</f>
        <v>210</v>
      </c>
      <c r="F13" s="25"/>
      <c r="G13" s="26">
        <f>F13*E13</f>
        <v>0</v>
      </c>
    </row>
    <row r="14" spans="2:7" ht="15.75" thickBot="1" x14ac:dyDescent="0.3">
      <c r="B14" s="21">
        <v>2</v>
      </c>
      <c r="C14" s="27" t="s">
        <v>16</v>
      </c>
      <c r="D14" s="28" t="s">
        <v>15</v>
      </c>
      <c r="E14" s="29">
        <f>D3</f>
        <v>210</v>
      </c>
      <c r="F14" s="25"/>
      <c r="G14" s="30">
        <f>E14*F14</f>
        <v>0</v>
      </c>
    </row>
    <row r="15" spans="2:7" ht="15.75" thickBot="1" x14ac:dyDescent="0.3">
      <c r="B15" s="21">
        <v>3</v>
      </c>
      <c r="C15" s="22" t="s">
        <v>17</v>
      </c>
      <c r="D15" s="23" t="s">
        <v>15</v>
      </c>
      <c r="E15" s="24">
        <f>D3</f>
        <v>210</v>
      </c>
      <c r="F15" s="25"/>
      <c r="G15" s="26">
        <f>E15*F15</f>
        <v>0</v>
      </c>
    </row>
    <row r="16" spans="2:7" ht="15.75" thickBot="1" x14ac:dyDescent="0.3">
      <c r="B16" s="21">
        <v>4</v>
      </c>
      <c r="C16" s="22" t="s">
        <v>18</v>
      </c>
      <c r="D16" s="23" t="s">
        <v>15</v>
      </c>
      <c r="E16" s="24">
        <f>D3</f>
        <v>210</v>
      </c>
      <c r="F16" s="25"/>
      <c r="G16" s="26">
        <f>E16*F16</f>
        <v>0</v>
      </c>
    </row>
    <row r="17" spans="2:7" ht="15.75" thickBot="1" x14ac:dyDescent="0.3">
      <c r="B17" s="21">
        <v>5</v>
      </c>
      <c r="C17" s="22" t="s">
        <v>17</v>
      </c>
      <c r="D17" s="31" t="s">
        <v>15</v>
      </c>
      <c r="E17" s="32">
        <f>D3</f>
        <v>210</v>
      </c>
      <c r="F17" s="25"/>
      <c r="G17" s="33">
        <f>E17*F17</f>
        <v>0</v>
      </c>
    </row>
    <row r="18" spans="2:7" ht="15.75" thickBot="1" x14ac:dyDescent="0.3">
      <c r="B18" s="34">
        <v>6</v>
      </c>
      <c r="C18" s="35" t="s">
        <v>19</v>
      </c>
      <c r="D18" s="36" t="s">
        <v>15</v>
      </c>
      <c r="E18" s="37">
        <f>D3</f>
        <v>210</v>
      </c>
      <c r="F18" s="38"/>
      <c r="G18" s="39">
        <f>F18*E18</f>
        <v>0</v>
      </c>
    </row>
    <row r="19" spans="2:7" x14ac:dyDescent="0.25">
      <c r="B19" s="40">
        <v>7</v>
      </c>
      <c r="C19" s="41" t="s">
        <v>20</v>
      </c>
      <c r="D19" s="42" t="s">
        <v>15</v>
      </c>
      <c r="E19" s="43">
        <f>D3</f>
        <v>210</v>
      </c>
      <c r="F19" s="44"/>
      <c r="G19" s="45">
        <f>E19*F19</f>
        <v>0</v>
      </c>
    </row>
    <row r="20" spans="2:7" ht="15.75" thickBot="1" x14ac:dyDescent="0.3">
      <c r="B20" s="46">
        <v>8</v>
      </c>
      <c r="C20" s="47" t="s">
        <v>21</v>
      </c>
      <c r="D20" s="48" t="s">
        <v>15</v>
      </c>
      <c r="E20" s="49">
        <f>D3</f>
        <v>210</v>
      </c>
      <c r="F20" s="50"/>
      <c r="G20" s="51">
        <f>E20*F20</f>
        <v>0</v>
      </c>
    </row>
    <row r="21" spans="2:7" ht="26.25" thickBot="1" x14ac:dyDescent="0.3">
      <c r="B21" s="21">
        <v>9</v>
      </c>
      <c r="C21" s="22" t="s">
        <v>22</v>
      </c>
      <c r="D21" s="23" t="s">
        <v>15</v>
      </c>
      <c r="E21" s="24">
        <f>D3</f>
        <v>210</v>
      </c>
      <c r="F21" s="25"/>
      <c r="G21" s="26">
        <f>F21*E21</f>
        <v>0</v>
      </c>
    </row>
    <row r="22" spans="2:7" ht="15.75" thickBot="1" x14ac:dyDescent="0.3">
      <c r="B22" s="21">
        <v>10</v>
      </c>
      <c r="C22" s="27" t="s">
        <v>16</v>
      </c>
      <c r="D22" s="28" t="s">
        <v>15</v>
      </c>
      <c r="E22" s="29">
        <f>D3</f>
        <v>210</v>
      </c>
      <c r="F22" s="25"/>
      <c r="G22" s="30">
        <f>E22*F22</f>
        <v>0</v>
      </c>
    </row>
    <row r="23" spans="2:7" ht="15.75" thickBot="1" x14ac:dyDescent="0.3">
      <c r="B23" s="21">
        <v>11</v>
      </c>
      <c r="C23" s="22" t="s">
        <v>23</v>
      </c>
      <c r="D23" s="23" t="s">
        <v>15</v>
      </c>
      <c r="E23" s="29">
        <f>D3+D4*0.2</f>
        <v>235.6</v>
      </c>
      <c r="F23" s="25"/>
      <c r="G23" s="26">
        <f>F23*E23</f>
        <v>0</v>
      </c>
    </row>
    <row r="24" spans="2:7" ht="15.75" thickBot="1" x14ac:dyDescent="0.3">
      <c r="B24" s="21">
        <v>12</v>
      </c>
      <c r="C24" s="52" t="s">
        <v>24</v>
      </c>
      <c r="D24" s="53" t="s">
        <v>25</v>
      </c>
      <c r="E24" s="54">
        <v>3</v>
      </c>
      <c r="F24" s="38"/>
      <c r="G24" s="55">
        <f>E24*F24</f>
        <v>0</v>
      </c>
    </row>
    <row r="25" spans="2:7" ht="15.75" thickBot="1" x14ac:dyDescent="0.3">
      <c r="B25" s="56"/>
      <c r="C25" s="57" t="s">
        <v>26</v>
      </c>
      <c r="D25" s="58"/>
      <c r="E25" s="59"/>
      <c r="F25" s="60"/>
      <c r="G25" s="61">
        <f>SUM(G13:G24)</f>
        <v>0</v>
      </c>
    </row>
    <row r="26" spans="2:7" x14ac:dyDescent="0.25">
      <c r="B26" s="62"/>
      <c r="C26" s="63"/>
      <c r="D26" s="64"/>
      <c r="E26" s="64"/>
      <c r="F26" s="65"/>
      <c r="G26" s="66"/>
    </row>
    <row r="27" spans="2:7" x14ac:dyDescent="0.25">
      <c r="B27" s="67" t="s">
        <v>27</v>
      </c>
      <c r="C27" s="67"/>
      <c r="D27" s="67"/>
      <c r="E27" s="67"/>
      <c r="F27" s="67"/>
      <c r="G27" s="67"/>
    </row>
    <row r="28" spans="2:7" ht="15.75" thickBot="1" x14ac:dyDescent="0.3">
      <c r="B28" s="67"/>
      <c r="C28" s="67"/>
      <c r="D28" s="67"/>
      <c r="E28" s="67"/>
      <c r="F28" s="67"/>
      <c r="G28" s="67"/>
    </row>
    <row r="29" spans="2:7" x14ac:dyDescent="0.25">
      <c r="B29" s="13" t="s">
        <v>8</v>
      </c>
      <c r="C29" s="14" t="s">
        <v>9</v>
      </c>
      <c r="D29" s="15" t="s">
        <v>10</v>
      </c>
      <c r="E29" s="14" t="s">
        <v>11</v>
      </c>
      <c r="F29" s="16" t="s">
        <v>12</v>
      </c>
      <c r="G29" s="14" t="s">
        <v>13</v>
      </c>
    </row>
    <row r="30" spans="2:7" ht="15.75" thickBot="1" x14ac:dyDescent="0.3">
      <c r="B30" s="17"/>
      <c r="C30" s="18"/>
      <c r="D30" s="19"/>
      <c r="E30" s="18"/>
      <c r="F30" s="20"/>
      <c r="G30" s="104"/>
    </row>
    <row r="31" spans="2:7" ht="15.75" thickBot="1" x14ac:dyDescent="0.3">
      <c r="B31" s="68">
        <v>13</v>
      </c>
      <c r="C31" s="69" t="s">
        <v>28</v>
      </c>
      <c r="D31" s="70" t="s">
        <v>29</v>
      </c>
      <c r="E31" s="71">
        <v>70</v>
      </c>
      <c r="F31" s="72"/>
      <c r="G31" s="73">
        <f>E31*F31</f>
        <v>0</v>
      </c>
    </row>
    <row r="32" spans="2:7" ht="26.25" thickBot="1" x14ac:dyDescent="0.3">
      <c r="B32" s="68">
        <v>13</v>
      </c>
      <c r="C32" s="69" t="s">
        <v>30</v>
      </c>
      <c r="D32" s="70" t="s">
        <v>29</v>
      </c>
      <c r="E32" s="71">
        <v>58</v>
      </c>
      <c r="F32" s="72"/>
      <c r="G32" s="73">
        <f>E32*F32</f>
        <v>0</v>
      </c>
    </row>
    <row r="33" spans="2:7" ht="15.75" thickBot="1" x14ac:dyDescent="0.3">
      <c r="B33" s="74">
        <v>12</v>
      </c>
      <c r="C33" s="69" t="s">
        <v>31</v>
      </c>
      <c r="D33" s="75" t="s">
        <v>29</v>
      </c>
      <c r="E33" s="76">
        <v>55</v>
      </c>
      <c r="F33" s="77"/>
      <c r="G33" s="78">
        <f>E33*F33</f>
        <v>0</v>
      </c>
    </row>
    <row r="34" spans="2:7" ht="15.75" thickBot="1" x14ac:dyDescent="0.3">
      <c r="B34" s="74">
        <v>13</v>
      </c>
      <c r="C34" s="69" t="s">
        <v>32</v>
      </c>
      <c r="D34" s="75" t="s">
        <v>29</v>
      </c>
      <c r="E34" s="76">
        <v>75</v>
      </c>
      <c r="F34" s="77"/>
      <c r="G34" s="78">
        <f>F34*E34</f>
        <v>0</v>
      </c>
    </row>
    <row r="35" spans="2:7" ht="15.75" thickBot="1" x14ac:dyDescent="0.3">
      <c r="B35" s="79">
        <v>14</v>
      </c>
      <c r="C35" s="80" t="s">
        <v>33</v>
      </c>
      <c r="D35" s="81" t="s">
        <v>29</v>
      </c>
      <c r="E35" s="82">
        <v>75</v>
      </c>
      <c r="F35" s="83"/>
      <c r="G35" s="84">
        <f>F35*E35</f>
        <v>0</v>
      </c>
    </row>
    <row r="36" spans="2:7" ht="15.75" thickBot="1" x14ac:dyDescent="0.3">
      <c r="B36" s="85">
        <v>15</v>
      </c>
      <c r="C36" s="86" t="s">
        <v>34</v>
      </c>
      <c r="D36" s="87" t="s">
        <v>29</v>
      </c>
      <c r="E36" s="88">
        <v>75</v>
      </c>
      <c r="F36" s="89"/>
      <c r="G36" s="90">
        <f>F36*E36</f>
        <v>0</v>
      </c>
    </row>
    <row r="37" spans="2:7" ht="15.75" thickBot="1" x14ac:dyDescent="0.3">
      <c r="B37" s="79">
        <v>16</v>
      </c>
      <c r="C37" s="91" t="s">
        <v>35</v>
      </c>
      <c r="D37" s="70" t="s">
        <v>29</v>
      </c>
      <c r="E37" s="71">
        <v>128</v>
      </c>
      <c r="F37" s="83"/>
      <c r="G37" s="84">
        <f>E37*F37</f>
        <v>0</v>
      </c>
    </row>
    <row r="38" spans="2:7" ht="15.75" thickBot="1" x14ac:dyDescent="0.3">
      <c r="B38" s="74">
        <v>17</v>
      </c>
      <c r="C38" s="92" t="s">
        <v>19</v>
      </c>
      <c r="D38" s="75" t="s">
        <v>29</v>
      </c>
      <c r="E38" s="76">
        <v>128</v>
      </c>
      <c r="F38" s="77"/>
      <c r="G38" s="78">
        <f>F38*E38</f>
        <v>0</v>
      </c>
    </row>
    <row r="39" spans="2:7" ht="15.75" thickBot="1" x14ac:dyDescent="0.3">
      <c r="B39" s="74">
        <v>18</v>
      </c>
      <c r="C39" s="69" t="s">
        <v>17</v>
      </c>
      <c r="D39" s="75" t="s">
        <v>29</v>
      </c>
      <c r="E39" s="76">
        <v>128</v>
      </c>
      <c r="F39" s="77"/>
      <c r="G39" s="78">
        <f>F39*E39</f>
        <v>0</v>
      </c>
    </row>
    <row r="40" spans="2:7" x14ac:dyDescent="0.25">
      <c r="B40" s="74">
        <v>19</v>
      </c>
      <c r="C40" s="69" t="s">
        <v>36</v>
      </c>
      <c r="D40" s="75" t="s">
        <v>37</v>
      </c>
      <c r="E40" s="76">
        <v>128</v>
      </c>
      <c r="F40" s="77"/>
      <c r="G40" s="78">
        <f>E40*F40</f>
        <v>0</v>
      </c>
    </row>
    <row r="41" spans="2:7" ht="15.75" thickBot="1" x14ac:dyDescent="0.3">
      <c r="B41" s="85">
        <v>20</v>
      </c>
      <c r="C41" s="93" t="s">
        <v>38</v>
      </c>
      <c r="D41" s="94" t="s">
        <v>37</v>
      </c>
      <c r="E41" s="95">
        <v>90</v>
      </c>
      <c r="F41" s="96"/>
      <c r="G41" s="97">
        <f>F41*E41</f>
        <v>0</v>
      </c>
    </row>
    <row r="42" spans="2:7" ht="15.75" thickBot="1" x14ac:dyDescent="0.3">
      <c r="B42" s="98"/>
      <c r="C42" s="99" t="s">
        <v>26</v>
      </c>
      <c r="D42" s="100"/>
      <c r="E42" s="101"/>
      <c r="F42" s="102"/>
      <c r="G42" s="103">
        <f>SUM(G31:G41)</f>
        <v>0</v>
      </c>
    </row>
  </sheetData>
  <mergeCells count="17">
    <mergeCell ref="F11:F12"/>
    <mergeCell ref="G11:G12"/>
    <mergeCell ref="B27:G28"/>
    <mergeCell ref="B29:B30"/>
    <mergeCell ref="C29:C30"/>
    <mergeCell ref="D29:D30"/>
    <mergeCell ref="E29:E30"/>
    <mergeCell ref="F29:F30"/>
    <mergeCell ref="G29:G30"/>
    <mergeCell ref="D3:E3"/>
    <mergeCell ref="D4:E4"/>
    <mergeCell ref="D6:E6"/>
    <mergeCell ref="D7:E7"/>
    <mergeCell ref="B11:B12"/>
    <mergeCell ref="C11:C12"/>
    <mergeCell ref="D11:D12"/>
    <mergeCell ref="E11:E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SCCM2012R2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Ihor Ledoviy</dc:creator>
  <cp:lastModifiedBy>Ihor Ledoviy</cp:lastModifiedBy>
  <dcterms:created xsi:type="dcterms:W3CDTF">2018-04-17T08:05:10Z</dcterms:created>
  <dcterms:modified xsi:type="dcterms:W3CDTF">2018-04-17T08:07:35Z</dcterms:modified>
</cp:coreProperties>
</file>