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52054212-084F-43D9-9E89-BA74FA485D8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4" i="1"/>
  <c r="D28" i="1"/>
  <c r="F28" i="1" s="1"/>
  <c r="D22" i="1"/>
  <c r="F22" i="1" s="1"/>
  <c r="D21" i="1"/>
  <c r="F21" i="1" s="1"/>
  <c r="D20" i="1"/>
  <c r="F20" i="1" s="1"/>
  <c r="D19" i="1"/>
  <c r="F19" i="1" s="1"/>
  <c r="D18" i="1"/>
  <c r="F18" i="1" s="1"/>
  <c r="D16" i="1"/>
  <c r="F16" i="1" s="1"/>
  <c r="D15" i="1"/>
  <c r="F15" i="1" s="1"/>
  <c r="D14" i="1"/>
  <c r="F14" i="1" s="1"/>
  <c r="D12" i="1"/>
  <c r="F12" i="1" s="1"/>
  <c r="D11" i="1"/>
  <c r="F11" i="1" s="1"/>
  <c r="D10" i="1"/>
  <c r="F10" i="1" s="1"/>
  <c r="D8" i="1"/>
  <c r="F8" i="1" s="1"/>
  <c r="D7" i="1"/>
  <c r="F7" i="1" s="1"/>
  <c r="F29" i="1" l="1"/>
</calcChain>
</file>

<file path=xl/sharedStrings.xml><?xml version="1.0" encoding="utf-8"?>
<sst xmlns="http://schemas.openxmlformats.org/spreadsheetml/2006/main" count="47" uniqueCount="27">
  <si>
    <t>№</t>
  </si>
  <si>
    <t>Ціна, грн з пдв</t>
  </si>
  <si>
    <t>Всього, грн з ПДВ</t>
  </si>
  <si>
    <t>К-сть</t>
  </si>
  <si>
    <t>Од. вим.</t>
  </si>
  <si>
    <t>Найменування робіт</t>
  </si>
  <si>
    <t>Влаштування керамічної плитки морозостійкої на клеючій суміші Ceresit CM17 - 20 мм</t>
  </si>
  <si>
    <t>Площа прикмикань до парапету тераси</t>
  </si>
  <si>
    <t>Влаштування гідроізоляції CR66 (2 шари) - 8 мм</t>
  </si>
  <si>
    <t>Виконання герметизації горизонтального шва (силіконом)</t>
  </si>
  <si>
    <t>Площа примикань до стін 26-го поверху</t>
  </si>
  <si>
    <t>Демонтажні та монтажні роботи на терасі</t>
  </si>
  <si>
    <t>Заміна водовідвідних ПВХ труб діам. 50 від лотків з кріпленнями, хомутами</t>
  </si>
  <si>
    <t>Ремонт стяжки товщ. 80 мм на відм. +76,320 (окремими місцями)</t>
  </si>
  <si>
    <t>Влаштування високоякісної наливної підлоги до 10 мм</t>
  </si>
  <si>
    <t>Заміна (вибивання, влаштування) цементної стяжки в місцях заміни труб водовідвідних</t>
  </si>
  <si>
    <t>Влаштування руберойду Техноеласт ЕПП 4мм - 1 шар (переукладання)</t>
  </si>
  <si>
    <t>Влаштування гідроізоляції - шар руберойду Техноеласт ЕПП 4,2 мм - 2-й шар</t>
  </si>
  <si>
    <t>Влаштування плитки морозостійкої 300*300 мм на бітумній мастиці - 15 см</t>
  </si>
  <si>
    <t xml:space="preserve">Негорюча покрівля </t>
  </si>
  <si>
    <t>м2</t>
  </si>
  <si>
    <t>м.п</t>
  </si>
  <si>
    <t>Влаштування тераси, залишки робіт</t>
  </si>
  <si>
    <t>шт</t>
  </si>
  <si>
    <t>Монтажні роботи на стилобаті буд. №3</t>
  </si>
  <si>
    <t>Сума грн з ПДВ</t>
  </si>
  <si>
    <t>Заміна пошкоджених лотків ЛВ-10-14,5.06 (вибивання, демонтаж, монтаж)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</si>
</sst>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/>
    <xf numFmtId="0" fontId="0" fillId="2" borderId="1" xfId="0" applyFill="1" applyBorder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54"/>
  <sheetViews>
    <sheetView tabSelected="1" workbookViewId="0">
      <selection activeCell="I8" sqref="I8"/>
    </sheetView>
  </sheetViews>
  <sheetFormatPr defaultRowHeight="14.4" x14ac:dyDescent="0.3"/>
  <cols>
    <col min="2" max="2" width="48.109375" customWidth="1"/>
    <col min="4" max="4" width="9.6640625" customWidth="1"/>
    <col min="5" max="5" width="16.5546875" customWidth="1"/>
    <col min="6" max="6" width="18.33203125" customWidth="1"/>
    <col min="7" max="7" width="0.88671875" customWidth="1"/>
  </cols>
  <sheetData>
    <row r="3" spans="1:6" ht="18" x14ac:dyDescent="0.3">
      <c r="E3" s="15"/>
      <c r="F3" s="15"/>
    </row>
    <row r="5" spans="1:6" ht="23.25" customHeight="1" x14ac:dyDescent="0.3">
      <c r="A5" s="1" t="s">
        <v>0</v>
      </c>
      <c r="B5" s="1" t="s">
        <v>5</v>
      </c>
      <c r="C5" s="1" t="s">
        <v>4</v>
      </c>
      <c r="D5" s="1" t="s">
        <v>3</v>
      </c>
      <c r="E5" s="1" t="s">
        <v>1</v>
      </c>
      <c r="F5" s="1" t="s">
        <v>2</v>
      </c>
    </row>
    <row r="6" spans="1:6" x14ac:dyDescent="0.3">
      <c r="A6" s="4"/>
      <c r="B6" s="6" t="s">
        <v>22</v>
      </c>
      <c r="C6" s="7"/>
      <c r="D6" s="7"/>
      <c r="E6" s="7"/>
      <c r="F6" s="8"/>
    </row>
    <row r="7" spans="1:6" x14ac:dyDescent="0.3">
      <c r="A7" s="2"/>
      <c r="B7" s="2" t="s">
        <v>8</v>
      </c>
      <c r="C7" s="11" t="s">
        <v>20</v>
      </c>
      <c r="D7" s="11">
        <f>278.18+280.53</f>
        <v>558.71</v>
      </c>
      <c r="E7" s="12"/>
      <c r="F7" s="12">
        <f>D7*E7</f>
        <v>0</v>
      </c>
    </row>
    <row r="8" spans="1:6" ht="28.8" x14ac:dyDescent="0.3">
      <c r="A8" s="2"/>
      <c r="B8" s="3" t="s">
        <v>6</v>
      </c>
      <c r="C8" s="11" t="s">
        <v>20</v>
      </c>
      <c r="D8" s="11">
        <f>278.18+280.53</f>
        <v>558.71</v>
      </c>
      <c r="E8" s="12"/>
      <c r="F8" s="12">
        <f>D8*E8</f>
        <v>0</v>
      </c>
    </row>
    <row r="9" spans="1:6" x14ac:dyDescent="0.3">
      <c r="A9" s="5"/>
      <c r="B9" s="6" t="s">
        <v>7</v>
      </c>
      <c r="C9" s="7"/>
      <c r="D9" s="7"/>
      <c r="E9" s="7"/>
      <c r="F9" s="8"/>
    </row>
    <row r="10" spans="1:6" x14ac:dyDescent="0.3">
      <c r="A10" s="2"/>
      <c r="B10" s="2" t="s">
        <v>8</v>
      </c>
      <c r="C10" s="11" t="s">
        <v>20</v>
      </c>
      <c r="D10" s="11">
        <f>57.38+55.23</f>
        <v>112.61</v>
      </c>
      <c r="E10" s="12"/>
      <c r="F10" s="12">
        <f>D10*E10</f>
        <v>0</v>
      </c>
    </row>
    <row r="11" spans="1:6" ht="28.8" x14ac:dyDescent="0.3">
      <c r="A11" s="2"/>
      <c r="B11" s="3" t="s">
        <v>6</v>
      </c>
      <c r="C11" s="11" t="s">
        <v>20</v>
      </c>
      <c r="D11" s="11">
        <f>57.38+55.23</f>
        <v>112.61</v>
      </c>
      <c r="E11" s="12"/>
      <c r="F11" s="12">
        <f t="shared" ref="F11:F12" si="0">D11*E11</f>
        <v>0</v>
      </c>
    </row>
    <row r="12" spans="1:6" ht="28.8" x14ac:dyDescent="0.3">
      <c r="A12" s="2"/>
      <c r="B12" s="3" t="s">
        <v>9</v>
      </c>
      <c r="C12" s="11" t="s">
        <v>21</v>
      </c>
      <c r="D12" s="11">
        <f>382.52+368.22</f>
        <v>750.74</v>
      </c>
      <c r="E12" s="12"/>
      <c r="F12" s="12">
        <f t="shared" si="0"/>
        <v>0</v>
      </c>
    </row>
    <row r="13" spans="1:6" x14ac:dyDescent="0.3">
      <c r="A13" s="5"/>
      <c r="B13" s="6" t="s">
        <v>10</v>
      </c>
      <c r="C13" s="7"/>
      <c r="D13" s="7"/>
      <c r="E13" s="7"/>
      <c r="F13" s="8"/>
    </row>
    <row r="14" spans="1:6" x14ac:dyDescent="0.3">
      <c r="A14" s="2"/>
      <c r="B14" s="2" t="s">
        <v>8</v>
      </c>
      <c r="C14" s="11" t="s">
        <v>20</v>
      </c>
      <c r="D14" s="11">
        <f>45.49+45.69</f>
        <v>91.18</v>
      </c>
      <c r="E14" s="12"/>
      <c r="F14" s="12">
        <f>D14*E14</f>
        <v>0</v>
      </c>
    </row>
    <row r="15" spans="1:6" ht="28.8" x14ac:dyDescent="0.3">
      <c r="A15" s="2"/>
      <c r="B15" s="3" t="s">
        <v>6</v>
      </c>
      <c r="C15" s="11" t="s">
        <v>20</v>
      </c>
      <c r="D15" s="11">
        <f>45.49+45.69</f>
        <v>91.18</v>
      </c>
      <c r="E15" s="12"/>
      <c r="F15" s="12">
        <f t="shared" ref="F15:F16" si="1">D15*E15</f>
        <v>0</v>
      </c>
    </row>
    <row r="16" spans="1:6" ht="28.8" x14ac:dyDescent="0.3">
      <c r="A16" s="2"/>
      <c r="B16" s="3" t="s">
        <v>9</v>
      </c>
      <c r="C16" s="11" t="s">
        <v>21</v>
      </c>
      <c r="D16" s="11">
        <f>303.24+366</f>
        <v>669.24</v>
      </c>
      <c r="E16" s="12"/>
      <c r="F16" s="12">
        <f t="shared" si="1"/>
        <v>0</v>
      </c>
    </row>
    <row r="17" spans="1:6" x14ac:dyDescent="0.3">
      <c r="A17" s="5"/>
      <c r="B17" s="6" t="s">
        <v>11</v>
      </c>
      <c r="C17" s="7"/>
      <c r="D17" s="7"/>
      <c r="E17" s="7"/>
      <c r="F17" s="8"/>
    </row>
    <row r="18" spans="1:6" ht="28.8" x14ac:dyDescent="0.3">
      <c r="A18" s="2"/>
      <c r="B18" s="3" t="s">
        <v>26</v>
      </c>
      <c r="C18" s="12" t="s">
        <v>23</v>
      </c>
      <c r="D18" s="12">
        <f>48+42</f>
        <v>90</v>
      </c>
      <c r="E18" s="12"/>
      <c r="F18" s="12">
        <f>D18*E18</f>
        <v>0</v>
      </c>
    </row>
    <row r="19" spans="1:6" ht="28.8" x14ac:dyDescent="0.3">
      <c r="A19" s="2"/>
      <c r="B19" s="3" t="s">
        <v>12</v>
      </c>
      <c r="C19" s="12" t="s">
        <v>23</v>
      </c>
      <c r="D19" s="12">
        <f>48+42</f>
        <v>90</v>
      </c>
      <c r="E19" s="12"/>
      <c r="F19" s="12">
        <f t="shared" ref="F19:F22" si="2">D19*E19</f>
        <v>0</v>
      </c>
    </row>
    <row r="20" spans="1:6" ht="28.8" x14ac:dyDescent="0.3">
      <c r="A20" s="2"/>
      <c r="B20" s="3" t="s">
        <v>13</v>
      </c>
      <c r="C20" s="12" t="s">
        <v>20</v>
      </c>
      <c r="D20" s="12">
        <f>30+30</f>
        <v>60</v>
      </c>
      <c r="E20" s="12"/>
      <c r="F20" s="12">
        <f t="shared" si="2"/>
        <v>0</v>
      </c>
    </row>
    <row r="21" spans="1:6" ht="28.8" x14ac:dyDescent="0.3">
      <c r="A21" s="2"/>
      <c r="B21" s="3" t="s">
        <v>14</v>
      </c>
      <c r="C21" s="12" t="s">
        <v>20</v>
      </c>
      <c r="D21" s="12">
        <f>278+280.53</f>
        <v>558.53</v>
      </c>
      <c r="E21" s="12"/>
      <c r="F21" s="12">
        <f t="shared" si="2"/>
        <v>0</v>
      </c>
    </row>
    <row r="22" spans="1:6" ht="28.8" x14ac:dyDescent="0.3">
      <c r="A22" s="2"/>
      <c r="B22" s="3" t="s">
        <v>15</v>
      </c>
      <c r="C22" s="12" t="s">
        <v>20</v>
      </c>
      <c r="D22" s="12">
        <f>11.52+10.08</f>
        <v>21.6</v>
      </c>
      <c r="E22" s="12"/>
      <c r="F22" s="12">
        <f t="shared" si="2"/>
        <v>0</v>
      </c>
    </row>
    <row r="23" spans="1:6" x14ac:dyDescent="0.3">
      <c r="A23" s="5"/>
      <c r="B23" s="6" t="s">
        <v>24</v>
      </c>
      <c r="C23" s="7"/>
      <c r="D23" s="7"/>
      <c r="E23" s="7"/>
      <c r="F23" s="8"/>
    </row>
    <row r="24" spans="1:6" ht="28.8" x14ac:dyDescent="0.3">
      <c r="A24" s="2"/>
      <c r="B24" s="3" t="s">
        <v>16</v>
      </c>
      <c r="C24" s="11" t="s">
        <v>20</v>
      </c>
      <c r="D24" s="11">
        <v>99.71</v>
      </c>
      <c r="E24" s="12"/>
      <c r="F24" s="12">
        <f>D24*E24</f>
        <v>0</v>
      </c>
    </row>
    <row r="25" spans="1:6" ht="28.8" x14ac:dyDescent="0.3">
      <c r="A25" s="2"/>
      <c r="B25" s="3" t="s">
        <v>17</v>
      </c>
      <c r="C25" s="11" t="s">
        <v>20</v>
      </c>
      <c r="D25" s="11">
        <v>99.71</v>
      </c>
      <c r="E25" s="12"/>
      <c r="F25" s="12">
        <f t="shared" ref="F25:F26" si="3">D25*E25</f>
        <v>0</v>
      </c>
    </row>
    <row r="26" spans="1:6" ht="28.8" x14ac:dyDescent="0.3">
      <c r="A26" s="2"/>
      <c r="B26" s="3" t="s">
        <v>18</v>
      </c>
      <c r="C26" s="11" t="s">
        <v>20</v>
      </c>
      <c r="D26" s="11">
        <v>99.71</v>
      </c>
      <c r="E26" s="12"/>
      <c r="F26" s="12">
        <f t="shared" si="3"/>
        <v>0</v>
      </c>
    </row>
    <row r="27" spans="1:6" x14ac:dyDescent="0.3">
      <c r="A27" s="5"/>
      <c r="B27" s="6" t="s">
        <v>19</v>
      </c>
      <c r="C27" s="7"/>
      <c r="D27" s="7"/>
      <c r="E27" s="7"/>
      <c r="F27" s="8"/>
    </row>
    <row r="28" spans="1:6" ht="28.8" x14ac:dyDescent="0.3">
      <c r="A28" s="2"/>
      <c r="B28" s="3" t="s">
        <v>18</v>
      </c>
      <c r="C28" s="12" t="s">
        <v>20</v>
      </c>
      <c r="D28" s="12">
        <f>57+88.17</f>
        <v>145.17000000000002</v>
      </c>
      <c r="E28" s="12"/>
      <c r="F28" s="12">
        <f>D28*E28</f>
        <v>0</v>
      </c>
    </row>
    <row r="29" spans="1:6" x14ac:dyDescent="0.3">
      <c r="A29" s="2"/>
      <c r="B29" s="9" t="s">
        <v>25</v>
      </c>
      <c r="C29" s="12"/>
      <c r="D29" s="12"/>
      <c r="E29" s="12"/>
      <c r="F29" s="13">
        <f>SUM(F7:F28)</f>
        <v>0</v>
      </c>
    </row>
    <row r="30" spans="1:6" x14ac:dyDescent="0.3">
      <c r="A30" s="10"/>
      <c r="B30" s="10"/>
      <c r="C30" s="14"/>
      <c r="D30" s="14"/>
      <c r="E30" s="14"/>
      <c r="F30" s="14"/>
    </row>
    <row r="31" spans="1:6" x14ac:dyDescent="0.3">
      <c r="A31" s="10"/>
      <c r="B31" s="10"/>
      <c r="C31" s="10"/>
      <c r="D31" s="10"/>
      <c r="E31" s="10"/>
      <c r="F31" s="10"/>
    </row>
    <row r="32" spans="1:6" x14ac:dyDescent="0.3">
      <c r="A32" s="10"/>
      <c r="B32" s="10"/>
      <c r="C32" s="10"/>
      <c r="D32" s="10"/>
      <c r="E32" s="10"/>
      <c r="F32" s="10"/>
    </row>
    <row r="33" spans="1:6" x14ac:dyDescent="0.3">
      <c r="A33" s="10"/>
      <c r="B33" s="10"/>
      <c r="C33" s="10"/>
      <c r="D33" s="10"/>
      <c r="E33" s="10"/>
      <c r="F33" s="10"/>
    </row>
    <row r="34" spans="1:6" x14ac:dyDescent="0.3">
      <c r="A34" s="10"/>
      <c r="B34" s="10"/>
      <c r="C34" s="10"/>
      <c r="D34" s="10"/>
      <c r="E34" s="10"/>
      <c r="F34" s="10"/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10"/>
      <c r="C36" s="10"/>
      <c r="D36" s="10"/>
      <c r="E36" s="10"/>
      <c r="F36" s="10"/>
    </row>
    <row r="37" spans="1:6" x14ac:dyDescent="0.3">
      <c r="A37" s="10"/>
      <c r="B37" s="10"/>
      <c r="C37" s="10"/>
      <c r="D37" s="10"/>
      <c r="E37" s="10"/>
      <c r="F37" s="10"/>
    </row>
    <row r="38" spans="1:6" x14ac:dyDescent="0.3">
      <c r="A38" s="10"/>
      <c r="B38" s="10"/>
      <c r="C38" s="10"/>
      <c r="D38" s="10"/>
      <c r="E38" s="10"/>
      <c r="F38" s="10"/>
    </row>
    <row r="39" spans="1:6" x14ac:dyDescent="0.3">
      <c r="A39" s="10"/>
      <c r="B39" s="10"/>
      <c r="C39" s="10"/>
      <c r="D39" s="10"/>
      <c r="E39" s="10"/>
      <c r="F39" s="10"/>
    </row>
    <row r="40" spans="1:6" x14ac:dyDescent="0.3">
      <c r="A40" s="10"/>
      <c r="B40" s="10"/>
      <c r="C40" s="10"/>
      <c r="D40" s="10"/>
      <c r="E40" s="10"/>
      <c r="F40" s="10"/>
    </row>
    <row r="41" spans="1:6" x14ac:dyDescent="0.3">
      <c r="A41" s="10"/>
      <c r="B41" s="10"/>
      <c r="C41" s="10"/>
      <c r="D41" s="10"/>
      <c r="E41" s="10"/>
      <c r="F41" s="10"/>
    </row>
    <row r="42" spans="1:6" x14ac:dyDescent="0.3">
      <c r="A42" s="10"/>
      <c r="B42" s="10"/>
      <c r="C42" s="10"/>
      <c r="D42" s="10"/>
      <c r="E42" s="10"/>
      <c r="F42" s="10"/>
    </row>
    <row r="43" spans="1:6" x14ac:dyDescent="0.3">
      <c r="A43" s="10"/>
      <c r="B43" s="10"/>
      <c r="C43" s="10"/>
      <c r="D43" s="10"/>
      <c r="E43" s="10"/>
      <c r="F43" s="10"/>
    </row>
    <row r="44" spans="1:6" x14ac:dyDescent="0.3">
      <c r="A44" s="10"/>
      <c r="B44" s="10"/>
      <c r="C44" s="10"/>
      <c r="D44" s="10"/>
      <c r="E44" s="10"/>
      <c r="F44" s="10"/>
    </row>
    <row r="45" spans="1:6" x14ac:dyDescent="0.3">
      <c r="A45" s="10"/>
      <c r="B45" s="10"/>
      <c r="C45" s="10"/>
      <c r="D45" s="10"/>
      <c r="E45" s="10"/>
      <c r="F45" s="10"/>
    </row>
    <row r="46" spans="1:6" x14ac:dyDescent="0.3">
      <c r="A46" s="10"/>
      <c r="B46" s="10"/>
      <c r="C46" s="10"/>
      <c r="D46" s="10"/>
      <c r="E46" s="10"/>
      <c r="F46" s="10"/>
    </row>
    <row r="47" spans="1:6" x14ac:dyDescent="0.3">
      <c r="A47" s="10"/>
      <c r="B47" s="10"/>
      <c r="C47" s="10"/>
      <c r="D47" s="10"/>
      <c r="E47" s="10"/>
      <c r="F47" s="10"/>
    </row>
    <row r="48" spans="1:6" x14ac:dyDescent="0.3">
      <c r="A48" s="10"/>
      <c r="B48" s="10"/>
      <c r="C48" s="10"/>
      <c r="D48" s="10"/>
      <c r="E48" s="10"/>
      <c r="F48" s="10"/>
    </row>
    <row r="49" spans="1:6" x14ac:dyDescent="0.3">
      <c r="A49" s="10"/>
      <c r="B49" s="10"/>
      <c r="C49" s="10"/>
      <c r="D49" s="10"/>
      <c r="E49" s="10"/>
      <c r="F49" s="10"/>
    </row>
    <row r="50" spans="1:6" x14ac:dyDescent="0.3">
      <c r="A50" s="10"/>
      <c r="B50" s="10"/>
      <c r="C50" s="10"/>
      <c r="D50" s="10"/>
      <c r="E50" s="10"/>
      <c r="F50" s="10"/>
    </row>
    <row r="51" spans="1:6" x14ac:dyDescent="0.3">
      <c r="A51" s="10"/>
      <c r="B51" s="10"/>
      <c r="C51" s="10"/>
      <c r="D51" s="10"/>
      <c r="E51" s="10"/>
      <c r="F51" s="10"/>
    </row>
    <row r="52" spans="1:6" x14ac:dyDescent="0.3">
      <c r="A52" s="10"/>
      <c r="B52" s="10"/>
      <c r="C52" s="10"/>
      <c r="D52" s="10"/>
      <c r="E52" s="10"/>
      <c r="F52" s="10"/>
    </row>
    <row r="53" spans="1:6" x14ac:dyDescent="0.3">
      <c r="A53" s="10"/>
      <c r="B53" s="10"/>
      <c r="C53" s="10"/>
      <c r="D53" s="10"/>
      <c r="E53" s="10"/>
      <c r="F53" s="10"/>
    </row>
    <row r="54" spans="1:6" x14ac:dyDescent="0.3">
      <c r="A54" s="10"/>
      <c r="B54" s="10"/>
      <c r="C54" s="10"/>
      <c r="D54" s="10"/>
      <c r="E54" s="10"/>
      <c r="F54" s="10"/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2020-05-14T10:26:12Z</dcterms:modified>
</cp:coreProperties>
</file>