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СЧЕТ ТК" sheetId="1" r:id="rId1"/>
  </sheets>
  <definedNames>
    <definedName name="__xlnm__FilterDatabase" localSheetId="0">'РАСЧЕТ ТК'!$A$7:$D$70</definedName>
    <definedName name="__xlnm_Print_Area" localSheetId="0">'РАСЧЕТ ТК'!$A$7:$D$69</definedName>
    <definedName name="_xlnm._FilterDatabase" localSheetId="0" hidden="1">'РАСЧЕТ ТК'!$A$7:$D$70</definedName>
    <definedName name="_xlnm.Print_Area" localSheetId="0">'РАСЧЕТ ТК'!$A$1:$F$76</definedName>
  </definedNames>
  <calcPr calcId="125725"/>
</workbook>
</file>

<file path=xl/calcChain.xml><?xml version="1.0" encoding="utf-8"?>
<calcChain xmlns="http://schemas.openxmlformats.org/spreadsheetml/2006/main">
  <c r="F64" i="1"/>
  <c r="F60"/>
  <c r="F55"/>
  <c r="F52"/>
  <c r="F47"/>
  <c r="F42"/>
  <c r="F40"/>
  <c r="F36"/>
  <c r="F32"/>
  <c r="D29"/>
  <c r="F28"/>
  <c r="F18"/>
  <c r="F16"/>
  <c r="F15"/>
  <c r="F14"/>
  <c r="F12"/>
  <c r="F11"/>
  <c r="F10"/>
  <c r="A10"/>
  <c r="A11" s="1"/>
  <c r="A12" s="1"/>
  <c r="F9"/>
  <c r="F67" l="1"/>
  <c r="F69" s="1"/>
</calcChain>
</file>

<file path=xl/sharedStrings.xml><?xml version="1.0" encoding="utf-8"?>
<sst xmlns="http://schemas.openxmlformats.org/spreadsheetml/2006/main" count="125" uniqueCount="79">
  <si>
    <t>Підрядник: ТОВ НК БУД</t>
  </si>
  <si>
    <t>Договірна ціна</t>
  </si>
  <si>
    <t>на виконання робіт по улаштування каркасів під обладнання та шахти.</t>
  </si>
  <si>
    <t>№</t>
  </si>
  <si>
    <t>НАЗВА</t>
  </si>
  <si>
    <t>Од. вимір.</t>
  </si>
  <si>
    <t>Кіл-ть</t>
  </si>
  <si>
    <t>Ціна</t>
  </si>
  <si>
    <t>Сумма без ПДВ</t>
  </si>
  <si>
    <t>1. ДЕМОНТАЖНІ  РОБОТИ</t>
  </si>
  <si>
    <t>1</t>
  </si>
  <si>
    <t>Демонтаж покрівлі з утеплювачем</t>
  </si>
  <si>
    <t>м2</t>
  </si>
  <si>
    <t>Проріз бетону</t>
  </si>
  <si>
    <t>пм</t>
  </si>
  <si>
    <t>Демонтаж бетону плит перекриття</t>
  </si>
  <si>
    <t>Очистка покрівлі від сміття в мішки</t>
  </si>
  <si>
    <t>т</t>
  </si>
  <si>
    <t xml:space="preserve">Мішки будівельні                                                                                </t>
  </si>
  <si>
    <t>шт</t>
  </si>
  <si>
    <t>Спуск сміття</t>
  </si>
  <si>
    <t>Навантаження та вивіз сміття</t>
  </si>
  <si>
    <t>Вивіз сміття</t>
  </si>
  <si>
    <t>маш</t>
  </si>
  <si>
    <t>2.МОНТАЖ МЕЛАЛЕВИХ КОНСТРУКЦІЙ</t>
  </si>
  <si>
    <t xml:space="preserve"> </t>
  </si>
  <si>
    <t>Виготовлення та монтаж металевих конструкцій (рами та шахти )</t>
  </si>
  <si>
    <t>швелер 14</t>
  </si>
  <si>
    <t>швелер 18</t>
  </si>
  <si>
    <t>труба 80х80х4</t>
  </si>
  <si>
    <t>кут 63х5</t>
  </si>
  <si>
    <t>Обрізні диска 230 мм</t>
  </si>
  <si>
    <t>Анкер клиновий М12*100</t>
  </si>
  <si>
    <t>Бур по бетону</t>
  </si>
  <si>
    <t>Сверло по металу діам 18мм</t>
  </si>
  <si>
    <t>Електроди 3 мм MONOLITH</t>
  </si>
  <si>
    <t>кг</t>
  </si>
  <si>
    <t>Антикорозійний захист металоконструкцій</t>
  </si>
  <si>
    <t>Грунт ГФ-021</t>
  </si>
  <si>
    <t>3.ПІДЛОГА НА ПОКРІВЛІ</t>
  </si>
  <si>
    <t>Влаштування  вирівнюючої стяжки до 35мм</t>
  </si>
  <si>
    <t>Стяжка  для пола 25кг</t>
  </si>
  <si>
    <r>
      <rPr>
        <i/>
        <sz val="12"/>
        <rFont val="Times New Roman"/>
        <family val="1"/>
        <charset val="204"/>
      </rPr>
      <t xml:space="preserve">Сітка для армування </t>
    </r>
    <r>
      <rPr>
        <sz val="12"/>
        <rFont val="Symbol"/>
        <family val="1"/>
        <charset val="2"/>
      </rPr>
      <t>Æ</t>
    </r>
    <r>
      <rPr>
        <i/>
        <sz val="10.8"/>
        <rFont val="Times New Roman"/>
        <family val="1"/>
        <charset val="204"/>
      </rPr>
      <t>3 Вр1 (крок 100х100мм)</t>
    </r>
  </si>
  <si>
    <t>4.ОБШИВКА СЕНВІЧ ПАНЕЛЯМИ</t>
  </si>
  <si>
    <t>Утеплення конструкцій сєндвіч панелями 500х150 мм</t>
  </si>
  <si>
    <t>мп</t>
  </si>
  <si>
    <t>Сєндвіч панель 150 мм, заповнювач мінеральна вата плотність 100 метал 0,45</t>
  </si>
  <si>
    <t>Круг по алюмінію 230 мм</t>
  </si>
  <si>
    <t>Саморіз кровельний 170 мм</t>
  </si>
  <si>
    <t>Монтаж крапельнику</t>
  </si>
  <si>
    <t>Крапельник металевий</t>
  </si>
  <si>
    <t>Утеплення конструкцій шахт покрівлі сєндвіч панелями 150 мм</t>
  </si>
  <si>
    <t>Сєндвіч панель 150 мм</t>
  </si>
  <si>
    <t>Саморізи 3,5х9,5мм (100 шт.)</t>
  </si>
  <si>
    <t>уп</t>
  </si>
  <si>
    <t>Утеплення покрівлі шахт сєндвіч панелями 150 мм</t>
  </si>
  <si>
    <t>Кут оцинкований</t>
  </si>
  <si>
    <t>м.п.</t>
  </si>
  <si>
    <t>Влаштування дренажу</t>
  </si>
  <si>
    <t>м</t>
  </si>
  <si>
    <t>труба пластикова ф20</t>
  </si>
  <si>
    <t>5.ВІДНОВЛЕННЯ КИЛИМУ ПОКРІВЛІ. УЛАШТУВАННЯ ПРИМИКАНЬ</t>
  </si>
  <si>
    <t>Улаштування примикань</t>
  </si>
  <si>
    <t>Рубероід техноніколь унифлекс ЕПП</t>
  </si>
  <si>
    <t>Рубероід техноніколь унифлекс EKП</t>
  </si>
  <si>
    <t>Праймер мастіка техноніколь</t>
  </si>
  <si>
    <t xml:space="preserve">Пропан 40л </t>
  </si>
  <si>
    <t>л</t>
  </si>
  <si>
    <t>Улаштування  цементної галтелі та покриття праймером</t>
  </si>
  <si>
    <t>Підйом матеріалів</t>
  </si>
  <si>
    <t>т.</t>
  </si>
  <si>
    <t>Послуги автокрана 55м</t>
  </si>
  <si>
    <t>год</t>
  </si>
  <si>
    <t>Транспортні  і загальновиробничі витрати</t>
  </si>
  <si>
    <t>шт.</t>
  </si>
  <si>
    <t>ВСЬОГО  ГРН.:</t>
  </si>
  <si>
    <t>грн.</t>
  </si>
  <si>
    <t>ПДВ 20% ГРН.:</t>
  </si>
  <si>
    <t>ВСЬОГО  з ПДВ ГРН.:</t>
  </si>
</sst>
</file>

<file path=xl/styles.xml><?xml version="1.0" encoding="utf-8"?>
<styleSheet xmlns="http://schemas.openxmlformats.org/spreadsheetml/2006/main">
  <fonts count="18">
    <font>
      <sz val="11"/>
      <color indexed="8"/>
      <name val="SimSu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Symbol"/>
      <family val="1"/>
      <charset val="2"/>
    </font>
    <font>
      <i/>
      <sz val="10.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70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7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7" fillId="8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vertical="top"/>
    </xf>
    <xf numFmtId="0" fontId="15" fillId="4" borderId="1" xfId="2" applyFont="1" applyFill="1" applyBorder="1" applyAlignment="1">
      <alignment vertical="top"/>
    </xf>
    <xf numFmtId="4" fontId="15" fillId="4" borderId="1" xfId="2" applyNumberFormat="1" applyFont="1" applyFill="1" applyBorder="1" applyAlignment="1">
      <alignment vertical="top"/>
    </xf>
    <xf numFmtId="4" fontId="16" fillId="4" borderId="1" xfId="2" applyNumberFormat="1" applyFont="1" applyFill="1" applyBorder="1" applyAlignment="1">
      <alignment vertical="top"/>
    </xf>
    <xf numFmtId="4" fontId="14" fillId="4" borderId="1" xfId="2" applyNumberFormat="1" applyFont="1" applyFill="1" applyBorder="1" applyAlignment="1">
      <alignment vertical="top"/>
    </xf>
    <xf numFmtId="4" fontId="17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9" borderId="1" xfId="0" applyNumberFormat="1" applyFont="1" applyFill="1" applyBorder="1" applyAlignment="1">
      <alignment vertical="center" wrapText="1"/>
    </xf>
    <xf numFmtId="4" fontId="2" fillId="10" borderId="1" xfId="0" applyNumberFormat="1" applyFont="1" applyFill="1" applyBorder="1" applyAlignment="1">
      <alignment vertical="center" wrapText="1"/>
    </xf>
    <xf numFmtId="4" fontId="2" fillId="10" borderId="1" xfId="0" applyNumberFormat="1" applyFont="1" applyFill="1" applyBorder="1" applyAlignment="1">
      <alignment horizontal="right" vertical="center"/>
    </xf>
    <xf numFmtId="4" fontId="11" fillId="9" borderId="1" xfId="0" applyNumberFormat="1" applyFont="1" applyFill="1" applyBorder="1" applyAlignment="1">
      <alignment vertical="center" wrapText="1"/>
    </xf>
  </cellXfs>
  <cellStyles count="3">
    <cellStyle name="TableStyleLight1" xfId="1"/>
    <cellStyle name="Обычный" xfId="0" builtinId="0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71"/>
  <sheetViews>
    <sheetView tabSelected="1" topLeftCell="A49" zoomScaleSheetLayoutView="100" workbookViewId="0">
      <selection activeCell="I9" sqref="I9"/>
    </sheetView>
  </sheetViews>
  <sheetFormatPr defaultColWidth="8.75" defaultRowHeight="15.75"/>
  <cols>
    <col min="1" max="1" width="6.125" style="1" customWidth="1"/>
    <col min="2" max="2" width="70.375" style="4" customWidth="1"/>
    <col min="3" max="3" width="11.625" style="65" customWidth="1"/>
    <col min="4" max="4" width="18.875" style="65" customWidth="1"/>
    <col min="5" max="5" width="11.5" style="4" customWidth="1"/>
    <col min="6" max="6" width="18.5" style="4" customWidth="1"/>
    <col min="7" max="249" width="8.75" style="4"/>
  </cols>
  <sheetData>
    <row r="1" spans="1:6" ht="3.75" customHeight="1">
      <c r="B1" s="2"/>
      <c r="C1" s="3"/>
      <c r="D1" s="3"/>
      <c r="E1" s="3"/>
      <c r="F1" s="3"/>
    </row>
    <row r="2" spans="1:6" ht="15.75" customHeight="1">
      <c r="B2" s="5" t="s">
        <v>0</v>
      </c>
      <c r="C2" s="5"/>
      <c r="D2" s="5"/>
      <c r="E2" s="5"/>
      <c r="F2" s="5"/>
    </row>
    <row r="3" spans="1:6" ht="15.75" customHeight="1">
      <c r="A3" s="6" t="s">
        <v>1</v>
      </c>
      <c r="B3" s="6"/>
      <c r="C3" s="6"/>
      <c r="D3" s="6"/>
      <c r="E3" s="6"/>
      <c r="F3" s="6"/>
    </row>
    <row r="4" spans="1:6" ht="18.75" customHeight="1">
      <c r="A4" s="6" t="s">
        <v>2</v>
      </c>
      <c r="B4" s="6"/>
      <c r="C4" s="6"/>
      <c r="D4" s="6"/>
      <c r="E4" s="6"/>
      <c r="F4" s="6"/>
    </row>
    <row r="5" spans="1:6" ht="15.75" customHeight="1">
      <c r="A5" s="7"/>
      <c r="B5" s="7"/>
      <c r="C5" s="7"/>
      <c r="D5" s="7"/>
      <c r="E5" s="7"/>
      <c r="F5" s="7"/>
    </row>
    <row r="6" spans="1:6" ht="15.75" customHeight="1">
      <c r="B6" s="5"/>
      <c r="C6" s="5"/>
      <c r="D6" s="5"/>
      <c r="E6" s="5"/>
      <c r="F6" s="5"/>
    </row>
    <row r="7" spans="1:6" ht="28.5" customHeight="1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</row>
    <row r="8" spans="1:6">
      <c r="A8" s="10"/>
      <c r="B8" s="11" t="s">
        <v>9</v>
      </c>
      <c r="C8" s="12"/>
      <c r="D8" s="12"/>
      <c r="E8" s="12"/>
      <c r="F8" s="12"/>
    </row>
    <row r="9" spans="1:6" s="17" customFormat="1">
      <c r="A9" s="13" t="s">
        <v>10</v>
      </c>
      <c r="B9" s="14" t="s">
        <v>11</v>
      </c>
      <c r="C9" s="15" t="s">
        <v>12</v>
      </c>
      <c r="D9" s="15">
        <v>5.09</v>
      </c>
      <c r="E9" s="66"/>
      <c r="F9" s="16">
        <f>D9*E9</f>
        <v>0</v>
      </c>
    </row>
    <row r="10" spans="1:6" s="17" customFormat="1">
      <c r="A10" s="13">
        <f>A9+1</f>
        <v>2</v>
      </c>
      <c r="B10" s="14" t="s">
        <v>13</v>
      </c>
      <c r="C10" s="15" t="s">
        <v>14</v>
      </c>
      <c r="D10" s="15">
        <v>10</v>
      </c>
      <c r="E10" s="66"/>
      <c r="F10" s="16">
        <f>D10*E10</f>
        <v>0</v>
      </c>
    </row>
    <row r="11" spans="1:6" s="17" customFormat="1">
      <c r="A11" s="13">
        <f>A10+1</f>
        <v>3</v>
      </c>
      <c r="B11" s="14" t="s">
        <v>15</v>
      </c>
      <c r="C11" s="15" t="s">
        <v>12</v>
      </c>
      <c r="D11" s="15">
        <v>2.72</v>
      </c>
      <c r="E11" s="66"/>
      <c r="F11" s="16">
        <f>D11*E11</f>
        <v>0</v>
      </c>
    </row>
    <row r="12" spans="1:6" s="17" customFormat="1">
      <c r="A12" s="13">
        <f>A11+1</f>
        <v>4</v>
      </c>
      <c r="B12" s="14" t="s">
        <v>16</v>
      </c>
      <c r="C12" s="15" t="s">
        <v>17</v>
      </c>
      <c r="D12" s="18">
        <v>1</v>
      </c>
      <c r="E12" s="66"/>
      <c r="F12" s="16">
        <f>D12*E12</f>
        <v>0</v>
      </c>
    </row>
    <row r="13" spans="1:6">
      <c r="A13" s="19"/>
      <c r="B13" s="20" t="s">
        <v>18</v>
      </c>
      <c r="C13" s="21" t="s">
        <v>19</v>
      </c>
      <c r="D13" s="22">
        <v>40</v>
      </c>
      <c r="E13" s="23"/>
      <c r="F13" s="16"/>
    </row>
    <row r="14" spans="1:6">
      <c r="A14" s="13">
        <v>5</v>
      </c>
      <c r="B14" s="24" t="s">
        <v>20</v>
      </c>
      <c r="C14" s="25" t="s">
        <v>17</v>
      </c>
      <c r="D14" s="25">
        <v>1</v>
      </c>
      <c r="E14" s="66"/>
      <c r="F14" s="16">
        <f>D14*E14</f>
        <v>0</v>
      </c>
    </row>
    <row r="15" spans="1:6">
      <c r="A15" s="13">
        <v>6</v>
      </c>
      <c r="B15" s="24" t="s">
        <v>21</v>
      </c>
      <c r="C15" s="25" t="s">
        <v>17</v>
      </c>
      <c r="D15" s="25">
        <v>1</v>
      </c>
      <c r="E15" s="66"/>
      <c r="F15" s="16">
        <f>D15*E15</f>
        <v>0</v>
      </c>
    </row>
    <row r="16" spans="1:6">
      <c r="A16" s="13">
        <v>7</v>
      </c>
      <c r="B16" s="24" t="s">
        <v>22</v>
      </c>
      <c r="C16" s="25" t="s">
        <v>23</v>
      </c>
      <c r="D16" s="26">
        <v>1</v>
      </c>
      <c r="E16" s="66"/>
      <c r="F16" s="16">
        <f>D16*E16</f>
        <v>0</v>
      </c>
    </row>
    <row r="17" spans="1:6">
      <c r="A17" s="10"/>
      <c r="B17" s="11" t="s">
        <v>24</v>
      </c>
      <c r="C17" s="12" t="s">
        <v>25</v>
      </c>
      <c r="D17" s="12"/>
      <c r="E17" s="12"/>
      <c r="F17" s="12"/>
    </row>
    <row r="18" spans="1:6" s="17" customFormat="1">
      <c r="A18" s="13">
        <v>8</v>
      </c>
      <c r="B18" s="27" t="s">
        <v>26</v>
      </c>
      <c r="C18" s="28" t="s">
        <v>17</v>
      </c>
      <c r="D18" s="29">
        <v>4.2</v>
      </c>
      <c r="E18" s="66"/>
      <c r="F18" s="16">
        <f>D18*E18</f>
        <v>0</v>
      </c>
    </row>
    <row r="19" spans="1:6" s="17" customFormat="1">
      <c r="A19" s="13"/>
      <c r="B19" s="31" t="s">
        <v>27</v>
      </c>
      <c r="C19" s="32" t="s">
        <v>17</v>
      </c>
      <c r="D19" s="33">
        <v>1.8</v>
      </c>
      <c r="E19" s="23"/>
      <c r="F19" s="34"/>
    </row>
    <row r="20" spans="1:6" s="17" customFormat="1">
      <c r="A20" s="13"/>
      <c r="B20" s="31" t="s">
        <v>28</v>
      </c>
      <c r="C20" s="32" t="s">
        <v>17</v>
      </c>
      <c r="D20" s="35">
        <v>1.07</v>
      </c>
      <c r="E20" s="23"/>
      <c r="F20" s="34"/>
    </row>
    <row r="21" spans="1:6">
      <c r="A21" s="19"/>
      <c r="B21" s="20" t="s">
        <v>29</v>
      </c>
      <c r="C21" s="21" t="s">
        <v>17</v>
      </c>
      <c r="D21" s="33">
        <v>0.56000000000000005</v>
      </c>
      <c r="E21" s="23"/>
      <c r="F21" s="34"/>
    </row>
    <row r="22" spans="1:6" s="17" customFormat="1">
      <c r="A22" s="13"/>
      <c r="B22" s="31" t="s">
        <v>30</v>
      </c>
      <c r="C22" s="36" t="s">
        <v>17</v>
      </c>
      <c r="D22" s="37">
        <v>0.77</v>
      </c>
      <c r="E22" s="23"/>
      <c r="F22" s="34"/>
    </row>
    <row r="23" spans="1:6">
      <c r="A23" s="19"/>
      <c r="B23" s="20" t="s">
        <v>31</v>
      </c>
      <c r="C23" s="21" t="s">
        <v>19</v>
      </c>
      <c r="D23" s="22">
        <v>10</v>
      </c>
      <c r="E23" s="23"/>
      <c r="F23" s="16"/>
    </row>
    <row r="24" spans="1:6">
      <c r="A24" s="19"/>
      <c r="B24" s="20" t="s">
        <v>32</v>
      </c>
      <c r="C24" s="21" t="s">
        <v>19</v>
      </c>
      <c r="D24" s="22">
        <v>56</v>
      </c>
      <c r="E24" s="23"/>
      <c r="F24" s="16"/>
    </row>
    <row r="25" spans="1:6">
      <c r="A25" s="19"/>
      <c r="B25" s="20" t="s">
        <v>33</v>
      </c>
      <c r="C25" s="21" t="s">
        <v>19</v>
      </c>
      <c r="D25" s="22">
        <v>1</v>
      </c>
      <c r="E25" s="23"/>
      <c r="F25" s="16"/>
    </row>
    <row r="26" spans="1:6">
      <c r="A26" s="19"/>
      <c r="B26" s="20" t="s">
        <v>34</v>
      </c>
      <c r="C26" s="21" t="s">
        <v>19</v>
      </c>
      <c r="D26" s="22">
        <v>1</v>
      </c>
      <c r="E26" s="23"/>
      <c r="F26" s="16"/>
    </row>
    <row r="27" spans="1:6">
      <c r="A27" s="19"/>
      <c r="B27" s="20" t="s">
        <v>35</v>
      </c>
      <c r="C27" s="21" t="s">
        <v>36</v>
      </c>
      <c r="D27" s="38">
        <v>65.17</v>
      </c>
      <c r="E27" s="23"/>
      <c r="F27" s="16"/>
    </row>
    <row r="28" spans="1:6">
      <c r="A28" s="13">
        <v>9</v>
      </c>
      <c r="B28" s="27" t="s">
        <v>37</v>
      </c>
      <c r="C28" s="39" t="s">
        <v>12</v>
      </c>
      <c r="D28" s="40">
        <v>176.44</v>
      </c>
      <c r="E28" s="68"/>
      <c r="F28" s="16">
        <f>D28*E28</f>
        <v>0</v>
      </c>
    </row>
    <row r="29" spans="1:6">
      <c r="A29" s="19"/>
      <c r="B29" s="20" t="s">
        <v>38</v>
      </c>
      <c r="C29" s="21" t="s">
        <v>36</v>
      </c>
      <c r="D29" s="21">
        <f>0.3*D28</f>
        <v>52.931999999999995</v>
      </c>
      <c r="E29" s="41"/>
      <c r="F29" s="16"/>
    </row>
    <row r="30" spans="1:6">
      <c r="A30" s="19"/>
      <c r="B30" s="20"/>
      <c r="C30" s="21"/>
      <c r="D30" s="21"/>
      <c r="E30" s="41"/>
      <c r="F30" s="16"/>
    </row>
    <row r="31" spans="1:6">
      <c r="A31" s="10"/>
      <c r="B31" s="11" t="s">
        <v>39</v>
      </c>
      <c r="C31" s="12"/>
      <c r="D31" s="12"/>
      <c r="E31" s="12"/>
      <c r="F31" s="12"/>
    </row>
    <row r="32" spans="1:6" s="17" customFormat="1">
      <c r="A32" s="13">
        <v>10</v>
      </c>
      <c r="B32" s="30" t="s">
        <v>40</v>
      </c>
      <c r="C32" s="42" t="s">
        <v>12</v>
      </c>
      <c r="D32" s="42">
        <v>26.25</v>
      </c>
      <c r="E32" s="66"/>
      <c r="F32" s="16">
        <f>D32*E32</f>
        <v>0</v>
      </c>
    </row>
    <row r="33" spans="1:6">
      <c r="A33" s="13"/>
      <c r="B33" s="43" t="s">
        <v>41</v>
      </c>
      <c r="C33" s="44" t="s">
        <v>19</v>
      </c>
      <c r="D33" s="44">
        <v>68</v>
      </c>
      <c r="E33" s="45"/>
      <c r="F33" s="16"/>
    </row>
    <row r="34" spans="1:6">
      <c r="A34" s="13"/>
      <c r="B34" s="43" t="s">
        <v>42</v>
      </c>
      <c r="C34" s="44" t="s">
        <v>12</v>
      </c>
      <c r="D34" s="44">
        <v>28.8</v>
      </c>
      <c r="E34" s="45"/>
      <c r="F34" s="16"/>
    </row>
    <row r="35" spans="1:6">
      <c r="A35" s="10"/>
      <c r="B35" s="11" t="s">
        <v>43</v>
      </c>
      <c r="C35" s="12"/>
      <c r="D35" s="12"/>
      <c r="E35" s="12"/>
      <c r="F35" s="12"/>
    </row>
    <row r="36" spans="1:6" s="17" customFormat="1">
      <c r="A36" s="13">
        <v>11</v>
      </c>
      <c r="B36" s="30" t="s">
        <v>44</v>
      </c>
      <c r="C36" s="42" t="s">
        <v>45</v>
      </c>
      <c r="D36" s="42">
        <v>62.2</v>
      </c>
      <c r="E36" s="66"/>
      <c r="F36" s="16">
        <f>D36*E36</f>
        <v>0</v>
      </c>
    </row>
    <row r="37" spans="1:6" s="17" customFormat="1" ht="31.5">
      <c r="A37" s="13"/>
      <c r="B37" s="46" t="s">
        <v>46</v>
      </c>
      <c r="C37" s="37" t="s">
        <v>12</v>
      </c>
      <c r="D37" s="37">
        <v>31.1</v>
      </c>
      <c r="E37" s="47"/>
      <c r="F37" s="16"/>
    </row>
    <row r="38" spans="1:6">
      <c r="A38" s="13"/>
      <c r="B38" s="46" t="s">
        <v>47</v>
      </c>
      <c r="C38" s="22" t="s">
        <v>19</v>
      </c>
      <c r="D38" s="22">
        <v>2</v>
      </c>
      <c r="E38" s="47"/>
      <c r="F38" s="16"/>
    </row>
    <row r="39" spans="1:6">
      <c r="A39" s="13"/>
      <c r="B39" s="46" t="s">
        <v>48</v>
      </c>
      <c r="C39" s="22" t="s">
        <v>19</v>
      </c>
      <c r="D39" s="44">
        <v>100</v>
      </c>
      <c r="E39" s="47"/>
      <c r="F39" s="16"/>
    </row>
    <row r="40" spans="1:6" s="17" customFormat="1">
      <c r="A40" s="13">
        <v>12</v>
      </c>
      <c r="B40" s="30" t="s">
        <v>49</v>
      </c>
      <c r="C40" s="48" t="s">
        <v>45</v>
      </c>
      <c r="D40" s="49">
        <v>62.2</v>
      </c>
      <c r="E40" s="69"/>
      <c r="F40" s="16">
        <f>D40*E40</f>
        <v>0</v>
      </c>
    </row>
    <row r="41" spans="1:6">
      <c r="A41" s="13"/>
      <c r="B41" s="46" t="s">
        <v>50</v>
      </c>
      <c r="C41" s="37" t="s">
        <v>45</v>
      </c>
      <c r="D41" s="37">
        <v>65</v>
      </c>
      <c r="E41" s="47"/>
      <c r="F41" s="16"/>
    </row>
    <row r="42" spans="1:6">
      <c r="A42" s="13">
        <v>13</v>
      </c>
      <c r="B42" s="30" t="s">
        <v>51</v>
      </c>
      <c r="C42" s="48" t="s">
        <v>12</v>
      </c>
      <c r="D42" s="48">
        <v>29.5</v>
      </c>
      <c r="E42" s="66"/>
      <c r="F42" s="16">
        <f>D42*E42</f>
        <v>0</v>
      </c>
    </row>
    <row r="43" spans="1:6">
      <c r="A43" s="13"/>
      <c r="B43" s="45" t="s">
        <v>52</v>
      </c>
      <c r="C43" s="22" t="s">
        <v>12</v>
      </c>
      <c r="D43" s="22">
        <v>29.5</v>
      </c>
      <c r="E43" s="47"/>
      <c r="F43" s="16"/>
    </row>
    <row r="44" spans="1:6">
      <c r="A44" s="13"/>
      <c r="B44" s="46" t="s">
        <v>47</v>
      </c>
      <c r="C44" s="37" t="s">
        <v>19</v>
      </c>
      <c r="D44" s="22">
        <v>2</v>
      </c>
      <c r="E44" s="46"/>
      <c r="F44" s="16"/>
    </row>
    <row r="45" spans="1:6">
      <c r="A45" s="13"/>
      <c r="B45" s="46" t="s">
        <v>48</v>
      </c>
      <c r="C45" s="22" t="s">
        <v>19</v>
      </c>
      <c r="D45" s="44">
        <v>200</v>
      </c>
      <c r="E45" s="45"/>
      <c r="F45" s="16"/>
    </row>
    <row r="46" spans="1:6">
      <c r="A46" s="13"/>
      <c r="B46" s="46" t="s">
        <v>53</v>
      </c>
      <c r="C46" s="37" t="s">
        <v>54</v>
      </c>
      <c r="D46" s="22">
        <v>1</v>
      </c>
      <c r="E46" s="45"/>
      <c r="F46" s="16"/>
    </row>
    <row r="47" spans="1:6" s="17" customFormat="1">
      <c r="A47" s="13">
        <v>14</v>
      </c>
      <c r="B47" s="30" t="s">
        <v>55</v>
      </c>
      <c r="C47" s="42" t="s">
        <v>12</v>
      </c>
      <c r="D47" s="26">
        <v>4</v>
      </c>
      <c r="E47" s="66"/>
      <c r="F47" s="16">
        <f>D47*E47</f>
        <v>0</v>
      </c>
    </row>
    <row r="48" spans="1:6">
      <c r="A48" s="13"/>
      <c r="B48" s="45" t="s">
        <v>52</v>
      </c>
      <c r="C48" s="22" t="s">
        <v>12</v>
      </c>
      <c r="D48" s="22">
        <v>4</v>
      </c>
      <c r="E48" s="47"/>
      <c r="F48" s="16"/>
    </row>
    <row r="49" spans="1:6">
      <c r="A49" s="13"/>
      <c r="B49" s="45" t="s">
        <v>56</v>
      </c>
      <c r="C49" s="22" t="s">
        <v>57</v>
      </c>
      <c r="D49" s="22">
        <v>84</v>
      </c>
      <c r="E49" s="45"/>
      <c r="F49" s="16"/>
    </row>
    <row r="50" spans="1:6">
      <c r="A50" s="13"/>
      <c r="B50" s="46" t="s">
        <v>47</v>
      </c>
      <c r="C50" s="37" t="s">
        <v>12</v>
      </c>
      <c r="D50" s="44">
        <v>1</v>
      </c>
      <c r="E50" s="46"/>
      <c r="F50" s="16"/>
    </row>
    <row r="51" spans="1:6">
      <c r="A51" s="13"/>
      <c r="B51" s="46" t="s">
        <v>48</v>
      </c>
      <c r="C51" s="22" t="s">
        <v>19</v>
      </c>
      <c r="D51" s="44">
        <v>100</v>
      </c>
      <c r="E51" s="45"/>
      <c r="F51" s="16"/>
    </row>
    <row r="52" spans="1:6" s="17" customFormat="1">
      <c r="A52" s="13">
        <v>15</v>
      </c>
      <c r="B52" s="30" t="s">
        <v>58</v>
      </c>
      <c r="C52" s="42" t="s">
        <v>59</v>
      </c>
      <c r="D52" s="48">
        <v>42</v>
      </c>
      <c r="E52" s="66"/>
      <c r="F52" s="16">
        <f>D52*E52</f>
        <v>0</v>
      </c>
    </row>
    <row r="53" spans="1:6" s="51" customFormat="1">
      <c r="A53" s="50"/>
      <c r="B53" s="46" t="s">
        <v>60</v>
      </c>
      <c r="C53" s="37" t="s">
        <v>59</v>
      </c>
      <c r="D53" s="22">
        <v>42</v>
      </c>
      <c r="E53" s="46"/>
      <c r="F53" s="16"/>
    </row>
    <row r="54" spans="1:6" s="17" customFormat="1" ht="27" customHeight="1">
      <c r="A54" s="10"/>
      <c r="B54" s="11" t="s">
        <v>61</v>
      </c>
      <c r="C54" s="12"/>
      <c r="D54" s="12"/>
      <c r="E54" s="12"/>
      <c r="F54" s="12"/>
    </row>
    <row r="55" spans="1:6" s="17" customFormat="1">
      <c r="A55" s="13">
        <v>15</v>
      </c>
      <c r="B55" s="30" t="s">
        <v>62</v>
      </c>
      <c r="C55" s="42" t="s">
        <v>45</v>
      </c>
      <c r="D55" s="48">
        <v>76.239999999999995</v>
      </c>
      <c r="E55" s="67"/>
      <c r="F55" s="16">
        <f>D55*E55</f>
        <v>0</v>
      </c>
    </row>
    <row r="56" spans="1:6">
      <c r="A56" s="13"/>
      <c r="B56" s="52" t="s">
        <v>63</v>
      </c>
      <c r="C56" s="32" t="s">
        <v>12</v>
      </c>
      <c r="D56" s="32">
        <v>40</v>
      </c>
      <c r="E56" s="45"/>
      <c r="F56" s="16"/>
    </row>
    <row r="57" spans="1:6">
      <c r="A57" s="13"/>
      <c r="B57" s="52" t="s">
        <v>64</v>
      </c>
      <c r="C57" s="22" t="s">
        <v>12</v>
      </c>
      <c r="D57" s="22">
        <v>40</v>
      </c>
      <c r="E57" s="45"/>
      <c r="F57" s="16"/>
    </row>
    <row r="58" spans="1:6">
      <c r="A58" s="13"/>
      <c r="B58" s="31" t="s">
        <v>65</v>
      </c>
      <c r="C58" s="32" t="s">
        <v>36</v>
      </c>
      <c r="D58" s="32">
        <v>9</v>
      </c>
      <c r="E58" s="45"/>
      <c r="F58" s="16"/>
    </row>
    <row r="59" spans="1:6">
      <c r="A59" s="13"/>
      <c r="B59" s="46" t="s">
        <v>66</v>
      </c>
      <c r="C59" s="53" t="s">
        <v>67</v>
      </c>
      <c r="D59" s="53">
        <v>40</v>
      </c>
      <c r="E59" s="45"/>
      <c r="F59" s="16"/>
    </row>
    <row r="60" spans="1:6" s="17" customFormat="1">
      <c r="A60" s="13">
        <v>16</v>
      </c>
      <c r="B60" s="30" t="s">
        <v>68</v>
      </c>
      <c r="C60" s="54" t="s">
        <v>57</v>
      </c>
      <c r="D60" s="54">
        <v>76.239999999999995</v>
      </c>
      <c r="E60" s="66"/>
      <c r="F60" s="16">
        <f>D60*E60</f>
        <v>0</v>
      </c>
    </row>
    <row r="61" spans="1:6">
      <c r="A61" s="13"/>
      <c r="B61" s="43" t="s">
        <v>41</v>
      </c>
      <c r="C61" s="44" t="s">
        <v>19</v>
      </c>
      <c r="D61" s="44">
        <v>15</v>
      </c>
      <c r="E61" s="45"/>
      <c r="F61" s="16"/>
    </row>
    <row r="62" spans="1:6">
      <c r="A62" s="13"/>
      <c r="B62" s="31" t="s">
        <v>65</v>
      </c>
      <c r="C62" s="32" t="s">
        <v>36</v>
      </c>
      <c r="D62" s="32">
        <v>9</v>
      </c>
      <c r="E62" s="45"/>
      <c r="F62" s="16"/>
    </row>
    <row r="63" spans="1:6">
      <c r="A63" s="10"/>
      <c r="B63" s="11" t="s">
        <v>9</v>
      </c>
      <c r="C63" s="12"/>
      <c r="D63" s="12"/>
      <c r="E63" s="12"/>
      <c r="F63" s="12"/>
    </row>
    <row r="64" spans="1:6" s="17" customFormat="1">
      <c r="A64" s="55"/>
      <c r="B64" s="56" t="s">
        <v>69</v>
      </c>
      <c r="C64" s="57" t="s">
        <v>70</v>
      </c>
      <c r="D64" s="48">
        <v>5</v>
      </c>
      <c r="E64" s="66"/>
      <c r="F64" s="16">
        <f>D64*E64</f>
        <v>0</v>
      </c>
    </row>
    <row r="65" spans="1:6" s="17" customFormat="1">
      <c r="A65" s="55"/>
      <c r="B65" s="56" t="s">
        <v>71</v>
      </c>
      <c r="C65" s="57" t="s">
        <v>72</v>
      </c>
      <c r="D65" s="48">
        <v>5</v>
      </c>
      <c r="E65" s="30"/>
      <c r="F65" s="16"/>
    </row>
    <row r="66" spans="1:6" s="17" customFormat="1">
      <c r="A66" s="58"/>
      <c r="B66" s="56" t="s">
        <v>73</v>
      </c>
      <c r="C66" s="57" t="s">
        <v>74</v>
      </c>
      <c r="D66" s="48">
        <v>1</v>
      </c>
      <c r="E66" s="30"/>
      <c r="F66" s="16"/>
    </row>
    <row r="67" spans="1:6">
      <c r="A67" s="55"/>
      <c r="B67" s="59" t="s">
        <v>75</v>
      </c>
      <c r="C67" s="60" t="s">
        <v>76</v>
      </c>
      <c r="D67" s="32"/>
      <c r="E67" s="61"/>
      <c r="F67" s="30">
        <f>SUM(F9:F66)</f>
        <v>0</v>
      </c>
    </row>
    <row r="68" spans="1:6">
      <c r="A68" s="58"/>
      <c r="B68" s="59" t="s">
        <v>77</v>
      </c>
      <c r="C68" s="59"/>
      <c r="D68" s="32"/>
      <c r="E68" s="62"/>
      <c r="F68" s="63"/>
    </row>
    <row r="69" spans="1:6">
      <c r="A69" s="55"/>
      <c r="B69" s="59" t="s">
        <v>78</v>
      </c>
      <c r="C69" s="59"/>
      <c r="D69" s="32"/>
      <c r="E69" s="62"/>
      <c r="F69" s="63">
        <f>F67+F68</f>
        <v>0</v>
      </c>
    </row>
    <row r="71" spans="1:6">
      <c r="B71" s="64"/>
    </row>
  </sheetData>
  <sheetProtection selectLockedCells="1" selectUnlockedCells="1"/>
  <autoFilter ref="A7:D70"/>
  <mergeCells count="4">
    <mergeCell ref="C1:F1"/>
    <mergeCell ref="A3:F3"/>
    <mergeCell ref="A4:F4"/>
    <mergeCell ref="A5:F5"/>
  </mergeCells>
  <pageMargins left="7.8472222222222221E-2" right="3.9583333333333331E-2" top="0.19652777777777777" bottom="0.2361111111111111" header="0.51180555555555551" footer="0.51180555555555551"/>
  <pageSetup paperSize="9" scale="73" firstPageNumber="0" fitToHeight="0" orientation="portrait" horizontalDpi="300" verticalDpi="300" r:id="rId1"/>
  <headerFooter alignWithMargins="0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РАСЧЕТ ТК</vt:lpstr>
      <vt:lpstr>'РАСЧЕТ ТК'!__xlnm__FilterDatabase</vt:lpstr>
      <vt:lpstr>'РАСЧЕТ ТК'!__xlnm_Print_Area</vt:lpstr>
      <vt:lpstr>'РАСЧЕТ ТК'!Область_печати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2020-05-15T08:23:33Z</dcterms:created>
  <dcterms:modified xsi:type="dcterms:W3CDTF">2020-05-15T08:27:22Z</dcterms:modified>
</cp:coreProperties>
</file>