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240" windowWidth="6675" windowHeight="370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19" i="1" l="1"/>
  <c r="G10" i="1"/>
  <c r="F10" i="1"/>
  <c r="F19" i="1" l="1"/>
  <c r="F18" i="1"/>
  <c r="G18" i="1"/>
  <c r="G17" i="1"/>
  <c r="F14" i="1"/>
  <c r="G16" i="1"/>
  <c r="G14" i="1"/>
  <c r="G13" i="1"/>
  <c r="G12" i="1"/>
  <c r="G11" i="1"/>
  <c r="G5" i="1"/>
  <c r="G6" i="1"/>
  <c r="F17" i="1"/>
  <c r="F16" i="1"/>
  <c r="F15" i="1"/>
  <c r="F13" i="1"/>
  <c r="F12" i="1"/>
  <c r="F11" i="1"/>
  <c r="F6" i="1"/>
  <c r="F7" i="1"/>
  <c r="F8" i="1"/>
  <c r="F9" i="1"/>
  <c r="F5" i="1"/>
  <c r="G20" i="1" l="1"/>
  <c r="G21" i="1" s="1"/>
  <c r="F20" i="1"/>
</calcChain>
</file>

<file path=xl/sharedStrings.xml><?xml version="1.0" encoding="utf-8"?>
<sst xmlns="http://schemas.openxmlformats.org/spreadsheetml/2006/main" count="58" uniqueCount="39">
  <si>
    <t xml:space="preserve">Сечение </t>
  </si>
  <si>
    <t>0,12 х 0,12</t>
  </si>
  <si>
    <t>№ детали</t>
  </si>
  <si>
    <t>Кол-во</t>
  </si>
  <si>
    <t>Длина</t>
  </si>
  <si>
    <t>0,12 х 0,20</t>
  </si>
  <si>
    <t>0,12 х 0,07</t>
  </si>
  <si>
    <t>0,06 х 0,06</t>
  </si>
  <si>
    <t>0,12 х 0,05</t>
  </si>
  <si>
    <t>стойки под перилами</t>
  </si>
  <si>
    <t>крестовины под перилами</t>
  </si>
  <si>
    <t>Подпорка</t>
  </si>
  <si>
    <t>Столб 1</t>
  </si>
  <si>
    <t>Столб 2</t>
  </si>
  <si>
    <t>Столб 3</t>
  </si>
  <si>
    <t>Поперечина верхняя</t>
  </si>
  <si>
    <t>Мауэрлат</t>
  </si>
  <si>
    <t>Перила</t>
  </si>
  <si>
    <t>Стропило</t>
  </si>
  <si>
    <t>Торцевая планка</t>
  </si>
  <si>
    <t>0,16 х 0,03</t>
  </si>
  <si>
    <t>Стартовая планка обрешетки</t>
  </si>
  <si>
    <t>Рядовая  планка обрешетки</t>
  </si>
  <si>
    <t>Ветровая доска</t>
  </si>
  <si>
    <t>Описание</t>
  </si>
  <si>
    <t>Объем, м3</t>
  </si>
  <si>
    <t>Объем заказной, м3</t>
  </si>
  <si>
    <t>Раскладка по деталям</t>
  </si>
  <si>
    <t>1(1,96) +2(2,35) =4,31 - два раза</t>
  </si>
  <si>
    <t>3 (2,75) + 4 (1,65) = 4,4 - два раза</t>
  </si>
  <si>
    <t>4 (1,65) + 4 (1,65) + 5(1,20) + 5(1,20) = 5,7</t>
  </si>
  <si>
    <t>Длина, м</t>
  </si>
  <si>
    <t>3*7(1,55) +2*8(0,60)) = 5,85- два раза</t>
  </si>
  <si>
    <t xml:space="preserve">2*7(1,55) +2*8(0,60)) = 4,3  и  6*8(0,60)) = 3,60 </t>
  </si>
  <si>
    <t>0,12х 0,05</t>
  </si>
  <si>
    <t>0,05 х 0,065</t>
  </si>
  <si>
    <t>0,20 х 0,03</t>
  </si>
  <si>
    <t>0,05 х 0,05</t>
  </si>
  <si>
    <t>0,12 х 0,15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</si>
</sst>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₴&quot;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4"/>
      <name val="Arial Cyr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2" xfId="0" applyBorder="1"/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3" xfId="0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3" xfId="0" applyBorder="1"/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0" xfId="0" applyFont="1"/>
    <xf numFmtId="164" fontId="3" fillId="0" borderId="0" xfId="0" applyNumberFormat="1" applyFont="1"/>
    <xf numFmtId="0" fontId="5" fillId="0" borderId="4" xfId="1" applyFont="1" applyFill="1" applyBorder="1" applyAlignment="1">
      <alignment horizontal="center"/>
    </xf>
    <xf numFmtId="3" fontId="5" fillId="0" borderId="4" xfId="2" applyNumberFormat="1" applyFont="1" applyFill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</cellXfs>
  <cellStyles count="3">
    <cellStyle name="???????_price" xfId="2"/>
    <cellStyle name="Обычный" xfId="0" builtinId="0"/>
    <cellStyle name="Обычный_price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661100</xdr:colOff>
      <xdr:row>21</xdr:row>
      <xdr:rowOff>88096</xdr:rowOff>
    </xdr:from>
    <xdr:to>
      <xdr:col>10</xdr:col>
      <xdr:colOff>806402</xdr:colOff>
      <xdr:row>62</xdr:row>
      <xdr:rowOff>49996</xdr:rowOff>
    </xdr:to>
    <xdr:grpSp>
      <xdr:nvGrpSpPr>
        <xdr:cNvPr id="4" name="Группа 3"/>
        <xdr:cNvGrpSpPr/>
      </xdr:nvGrpSpPr>
      <xdr:grpSpPr>
        <a:xfrm>
          <a:off x="661100" y="4279096"/>
          <a:ext cx="9479802" cy="7772400"/>
          <a:chOff x="2324205" y="4403675"/>
          <a:chExt cx="9410529" cy="7772400"/>
        </a:xfrm>
      </xdr:grpSpPr>
      <xdr:pic>
        <xdr:nvPicPr>
          <xdr:cNvPr id="2" name="Рисунок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24205" y="4403675"/>
            <a:ext cx="9410529" cy="7772400"/>
          </a:xfrm>
          <a:prstGeom prst="rect">
            <a:avLst/>
          </a:prstGeom>
        </xdr:spPr>
      </xdr:pic>
      <xdr:sp macro="" textlink="">
        <xdr:nvSpPr>
          <xdr:cNvPr id="3" name="TextBox 2"/>
          <xdr:cNvSpPr txBox="1"/>
        </xdr:nvSpPr>
        <xdr:spPr>
          <a:xfrm>
            <a:off x="3671734" y="8926272"/>
            <a:ext cx="465217" cy="186269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600" b="1"/>
              <a:t>150x120</a:t>
            </a:r>
            <a:endParaRPr lang="uk-UA" sz="600" b="1"/>
          </a:p>
        </xdr:txBody>
      </xdr:sp>
    </xdr:grpSp>
    <xdr:clientData/>
  </xdr:twoCellAnchor>
  <xdr:twoCellAnchor editAs="oneCell">
    <xdr:from>
      <xdr:col>1</xdr:col>
      <xdr:colOff>103909</xdr:colOff>
      <xdr:row>61</xdr:row>
      <xdr:rowOff>103910</xdr:rowOff>
    </xdr:from>
    <xdr:to>
      <xdr:col>10</xdr:col>
      <xdr:colOff>1641764</xdr:colOff>
      <xdr:row>101</xdr:row>
      <xdr:rowOff>27710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12018819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K26"/>
  <sheetViews>
    <sheetView tabSelected="1" zoomScale="25" zoomScaleNormal="25" workbookViewId="0">
      <selection activeCell="N37" sqref="N37"/>
    </sheetView>
  </sheetViews>
  <sheetFormatPr defaultRowHeight="15" x14ac:dyDescent="0.25"/>
  <cols>
    <col min="1" max="1" width="11" style="1" customWidth="1"/>
    <col min="2" max="2" width="12.85546875" customWidth="1"/>
    <col min="4" max="4" width="7.85546875" style="1" customWidth="1"/>
    <col min="5" max="5" width="31.140625" customWidth="1"/>
    <col min="6" max="6" width="14.140625" customWidth="1"/>
    <col min="7" max="7" width="19.140625" customWidth="1"/>
    <col min="8" max="8" width="15.28515625" customWidth="1"/>
    <col min="11" max="11" width="37" customWidth="1"/>
  </cols>
  <sheetData>
    <row r="4" spans="1:11" ht="15.75" thickBot="1" x14ac:dyDescent="0.3">
      <c r="A4" s="4" t="s">
        <v>2</v>
      </c>
      <c r="B4" s="4" t="s">
        <v>0</v>
      </c>
      <c r="C4" s="4" t="s">
        <v>4</v>
      </c>
      <c r="D4" s="4" t="s">
        <v>3</v>
      </c>
      <c r="E4" s="4" t="s">
        <v>24</v>
      </c>
      <c r="F4" s="5" t="s">
        <v>25</v>
      </c>
      <c r="G4" s="5" t="s">
        <v>26</v>
      </c>
      <c r="H4" s="4" t="s">
        <v>0</v>
      </c>
      <c r="I4" s="4" t="s">
        <v>31</v>
      </c>
      <c r="J4" s="4" t="s">
        <v>3</v>
      </c>
      <c r="K4" s="5" t="s">
        <v>27</v>
      </c>
    </row>
    <row r="5" spans="1:11" x14ac:dyDescent="0.25">
      <c r="A5" s="1">
        <v>1</v>
      </c>
      <c r="B5" s="1" t="s">
        <v>1</v>
      </c>
      <c r="C5" s="1">
        <v>1.96</v>
      </c>
      <c r="D5" s="1">
        <v>2</v>
      </c>
      <c r="E5" t="s">
        <v>12</v>
      </c>
      <c r="F5">
        <f>0.12*0.12*C5*D5</f>
        <v>5.6447999999999998E-2</v>
      </c>
      <c r="G5">
        <f>0.12*0.12*I5*J5</f>
        <v>8.6400000000000005E-2</v>
      </c>
      <c r="H5" s="1" t="s">
        <v>1</v>
      </c>
      <c r="I5" s="1">
        <v>6</v>
      </c>
      <c r="J5" s="1">
        <v>1</v>
      </c>
      <c r="K5" t="s">
        <v>30</v>
      </c>
    </row>
    <row r="6" spans="1:11" x14ac:dyDescent="0.25">
      <c r="A6" s="1">
        <v>2</v>
      </c>
      <c r="B6" s="1" t="s">
        <v>1</v>
      </c>
      <c r="C6" s="1">
        <v>2.35</v>
      </c>
      <c r="D6" s="1">
        <v>2</v>
      </c>
      <c r="E6" t="s">
        <v>13</v>
      </c>
      <c r="F6">
        <f t="shared" ref="F6:F9" si="0">0.12*0.12*C6*D6</f>
        <v>6.7680000000000004E-2</v>
      </c>
      <c r="G6">
        <f>0.12*0.12*I6*J6</f>
        <v>0.25919999999999999</v>
      </c>
      <c r="H6" s="1" t="s">
        <v>1</v>
      </c>
      <c r="I6" s="1">
        <v>4.5</v>
      </c>
      <c r="J6" s="1">
        <v>4</v>
      </c>
      <c r="K6" t="s">
        <v>28</v>
      </c>
    </row>
    <row r="7" spans="1:11" x14ac:dyDescent="0.25">
      <c r="A7" s="1">
        <v>3</v>
      </c>
      <c r="B7" s="1" t="s">
        <v>1</v>
      </c>
      <c r="C7" s="1">
        <v>2.75</v>
      </c>
      <c r="D7" s="1">
        <v>2</v>
      </c>
      <c r="E7" t="s">
        <v>14</v>
      </c>
      <c r="F7">
        <f t="shared" si="0"/>
        <v>7.9199999999999993E-2</v>
      </c>
      <c r="K7" t="s">
        <v>29</v>
      </c>
    </row>
    <row r="8" spans="1:11" x14ac:dyDescent="0.25">
      <c r="A8" s="1">
        <v>4</v>
      </c>
      <c r="B8" s="1" t="s">
        <v>1</v>
      </c>
      <c r="C8" s="1">
        <v>1.65</v>
      </c>
      <c r="D8" s="1">
        <v>4</v>
      </c>
      <c r="E8" t="s">
        <v>15</v>
      </c>
      <c r="F8">
        <f t="shared" si="0"/>
        <v>9.5039999999999986E-2</v>
      </c>
    </row>
    <row r="9" spans="1:11" ht="15.75" thickBot="1" x14ac:dyDescent="0.3">
      <c r="A9" s="7">
        <v>5</v>
      </c>
      <c r="B9" s="7" t="s">
        <v>1</v>
      </c>
      <c r="C9" s="8">
        <v>1.2</v>
      </c>
      <c r="D9" s="7">
        <v>2</v>
      </c>
      <c r="E9" s="6" t="s">
        <v>15</v>
      </c>
      <c r="F9" s="6">
        <f t="shared" si="0"/>
        <v>3.456E-2</v>
      </c>
      <c r="G9" s="6"/>
      <c r="H9" s="6"/>
      <c r="I9" s="6"/>
      <c r="J9" s="6"/>
      <c r="K9" s="6"/>
    </row>
    <row r="10" spans="1:11" ht="15.75" thickBot="1" x14ac:dyDescent="0.3">
      <c r="A10" s="9">
        <v>6</v>
      </c>
      <c r="B10" s="9" t="s">
        <v>38</v>
      </c>
      <c r="C10" s="10">
        <v>5.6</v>
      </c>
      <c r="D10" s="9">
        <v>3</v>
      </c>
      <c r="E10" s="11" t="s">
        <v>16</v>
      </c>
      <c r="F10" s="11">
        <f>0.12*0.15*C10*D10</f>
        <v>0.30239999999999995</v>
      </c>
      <c r="G10" s="11">
        <f>0.12*0.15*I10*J10</f>
        <v>0.32399999999999995</v>
      </c>
      <c r="H10" s="9" t="s">
        <v>5</v>
      </c>
      <c r="I10" s="9">
        <v>6</v>
      </c>
      <c r="J10" s="9">
        <v>3</v>
      </c>
      <c r="K10" s="11"/>
    </row>
    <row r="11" spans="1:11" x14ac:dyDescent="0.25">
      <c r="A11" s="1">
        <v>7</v>
      </c>
      <c r="B11" s="1" t="s">
        <v>6</v>
      </c>
      <c r="C11" s="1">
        <v>1.55</v>
      </c>
      <c r="D11" s="1">
        <v>8</v>
      </c>
      <c r="E11" t="s">
        <v>17</v>
      </c>
      <c r="F11">
        <f>0.12*0.07*C11*D11</f>
        <v>0.10416000000000002</v>
      </c>
      <c r="G11">
        <f>0.12*0.07*I11*J11</f>
        <v>0.10080000000000001</v>
      </c>
      <c r="H11" s="1" t="s">
        <v>6</v>
      </c>
      <c r="I11" s="1">
        <v>6</v>
      </c>
      <c r="J11" s="1">
        <v>2</v>
      </c>
      <c r="K11" t="s">
        <v>32</v>
      </c>
    </row>
    <row r="12" spans="1:11" ht="15.75" thickBot="1" x14ac:dyDescent="0.3">
      <c r="A12" s="7">
        <v>8</v>
      </c>
      <c r="B12" s="7" t="s">
        <v>6</v>
      </c>
      <c r="C12" s="8">
        <v>0.6</v>
      </c>
      <c r="D12" s="7">
        <v>12</v>
      </c>
      <c r="E12" s="6" t="s">
        <v>9</v>
      </c>
      <c r="F12" s="6">
        <f>0.12*0.07*C12*D12</f>
        <v>6.0480000000000006E-2</v>
      </c>
      <c r="G12" s="6">
        <f>0.12*0.07*I12*J12</f>
        <v>7.5600000000000014E-2</v>
      </c>
      <c r="H12" s="7" t="s">
        <v>6</v>
      </c>
      <c r="I12" s="7">
        <v>4.5</v>
      </c>
      <c r="J12" s="7">
        <v>2</v>
      </c>
      <c r="K12" s="6" t="s">
        <v>33</v>
      </c>
    </row>
    <row r="13" spans="1:11" ht="15.75" thickBot="1" x14ac:dyDescent="0.3">
      <c r="A13" s="9">
        <v>9</v>
      </c>
      <c r="B13" s="9" t="s">
        <v>7</v>
      </c>
      <c r="C13" s="10">
        <v>1</v>
      </c>
      <c r="D13" s="9">
        <v>16</v>
      </c>
      <c r="E13" s="11" t="s">
        <v>10</v>
      </c>
      <c r="F13" s="11">
        <f>0.06*0.06*C13*D13</f>
        <v>5.7599999999999998E-2</v>
      </c>
      <c r="G13" s="11">
        <f>0.06*0.06*I13*J13</f>
        <v>6.4799999999999996E-2</v>
      </c>
      <c r="H13" s="9" t="s">
        <v>7</v>
      </c>
      <c r="I13" s="9">
        <v>4.5</v>
      </c>
      <c r="J13" s="9">
        <v>4</v>
      </c>
      <c r="K13" s="11"/>
    </row>
    <row r="14" spans="1:11" x14ac:dyDescent="0.25">
      <c r="A14" s="14">
        <v>10</v>
      </c>
      <c r="B14" s="14" t="s">
        <v>8</v>
      </c>
      <c r="C14" s="15">
        <v>1</v>
      </c>
      <c r="D14" s="14">
        <v>9</v>
      </c>
      <c r="E14" s="16" t="s">
        <v>11</v>
      </c>
      <c r="F14" s="16">
        <f>0.12*0.05*C14*D14</f>
        <v>5.3999999999999999E-2</v>
      </c>
      <c r="G14" s="16">
        <f>0.12*0.05*I14*J14</f>
        <v>0.39600000000000002</v>
      </c>
      <c r="H14" s="14" t="s">
        <v>34</v>
      </c>
      <c r="I14" s="17">
        <v>6</v>
      </c>
      <c r="J14" s="17">
        <v>11</v>
      </c>
      <c r="K14" s="16"/>
    </row>
    <row r="15" spans="1:11" ht="15.75" thickBot="1" x14ac:dyDescent="0.3">
      <c r="A15" s="7">
        <v>11</v>
      </c>
      <c r="B15" s="7" t="s">
        <v>8</v>
      </c>
      <c r="C15" s="7">
        <v>6.05</v>
      </c>
      <c r="D15" s="7">
        <v>9</v>
      </c>
      <c r="E15" s="6" t="s">
        <v>18</v>
      </c>
      <c r="F15" s="6">
        <f>0.12*0.05*C15*D15</f>
        <v>0.32669999999999999</v>
      </c>
      <c r="G15" s="6"/>
      <c r="H15" s="7" t="s">
        <v>8</v>
      </c>
      <c r="I15" s="6"/>
      <c r="J15" s="6"/>
      <c r="K15" s="6"/>
    </row>
    <row r="16" spans="1:11" x14ac:dyDescent="0.25">
      <c r="A16" s="1">
        <v>12</v>
      </c>
      <c r="B16" s="1" t="s">
        <v>20</v>
      </c>
      <c r="C16" s="2">
        <v>5.4</v>
      </c>
      <c r="D16" s="1">
        <v>2</v>
      </c>
      <c r="E16" s="3" t="s">
        <v>19</v>
      </c>
      <c r="F16">
        <f>0.16*0.03*C16*D16</f>
        <v>5.1839999999999997E-2</v>
      </c>
      <c r="G16" s="16">
        <f>0.16*0.03*I16*J16</f>
        <v>0.1152</v>
      </c>
      <c r="H16" s="1" t="s">
        <v>20</v>
      </c>
      <c r="I16" s="12">
        <v>6</v>
      </c>
      <c r="J16" s="1">
        <v>4</v>
      </c>
    </row>
    <row r="17" spans="1:11" x14ac:dyDescent="0.25">
      <c r="A17" s="1">
        <v>13</v>
      </c>
      <c r="B17" s="1" t="s">
        <v>35</v>
      </c>
      <c r="C17" s="2">
        <v>5.4</v>
      </c>
      <c r="D17" s="1">
        <v>1</v>
      </c>
      <c r="E17" t="s">
        <v>21</v>
      </c>
      <c r="F17">
        <f>0.1*0.045*C17*D17</f>
        <v>2.4299999999999999E-2</v>
      </c>
      <c r="G17" s="13">
        <f>0.05*0.065*I17*J17</f>
        <v>1.9500000000000003E-2</v>
      </c>
      <c r="H17" s="1" t="s">
        <v>35</v>
      </c>
      <c r="I17" s="12">
        <v>6</v>
      </c>
      <c r="J17" s="1">
        <v>1</v>
      </c>
    </row>
    <row r="18" spans="1:11" x14ac:dyDescent="0.25">
      <c r="A18" s="1">
        <v>14</v>
      </c>
      <c r="B18" s="1" t="s">
        <v>37</v>
      </c>
      <c r="C18" s="2">
        <v>5.4</v>
      </c>
      <c r="D18" s="1">
        <v>17</v>
      </c>
      <c r="E18" t="s">
        <v>22</v>
      </c>
      <c r="F18">
        <f>0.05*0.05*C18*D18</f>
        <v>0.22950000000000007</v>
      </c>
      <c r="G18" s="13">
        <f>0.05*0.05*I18*J18</f>
        <v>0.25500000000000006</v>
      </c>
      <c r="H18" s="1" t="s">
        <v>37</v>
      </c>
      <c r="I18" s="12">
        <v>6</v>
      </c>
      <c r="J18" s="1">
        <v>17</v>
      </c>
    </row>
    <row r="19" spans="1:11" ht="15.75" thickBot="1" x14ac:dyDescent="0.3">
      <c r="A19" s="7">
        <v>15</v>
      </c>
      <c r="B19" s="7" t="s">
        <v>36</v>
      </c>
      <c r="C19" s="7">
        <v>6.05</v>
      </c>
      <c r="D19" s="7">
        <v>2</v>
      </c>
      <c r="E19" s="6" t="s">
        <v>23</v>
      </c>
      <c r="F19" s="6">
        <f>0.2*0.03*C19*D19</f>
        <v>7.2599999999999998E-2</v>
      </c>
      <c r="G19" s="6">
        <f>0.2*0.03*I19*J19</f>
        <v>3.6000000000000004E-2</v>
      </c>
      <c r="H19" s="7" t="s">
        <v>36</v>
      </c>
      <c r="I19" s="18">
        <v>6</v>
      </c>
      <c r="J19" s="7">
        <v>1</v>
      </c>
      <c r="K19" s="6"/>
    </row>
    <row r="20" spans="1:11" ht="21" x14ac:dyDescent="0.35">
      <c r="F20">
        <f>SUM(F5:F19)</f>
        <v>1.6165080000000001</v>
      </c>
      <c r="G20" s="19">
        <f>SUM(G5:G19)</f>
        <v>1.7325000000000002</v>
      </c>
    </row>
    <row r="21" spans="1:11" ht="23.25" x14ac:dyDescent="0.35">
      <c r="G21" s="20">
        <f>G20*F21</f>
        <v>0</v>
      </c>
    </row>
    <row r="26" spans="1:11" x14ac:dyDescent="0.25">
      <c r="E26" s="21"/>
      <c r="F26" s="22"/>
      <c r="G26" s="23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Filippov</dc:creator>
  <cp:lastModifiedBy>Александр Филипов</cp:lastModifiedBy>
  <cp:lastPrinted>2013-05-14T13:53:27Z</cp:lastPrinted>
  <dcterms:created xsi:type="dcterms:W3CDTF">2011-05-31T09:38:06Z</dcterms:created>
  <dcterms:modified xsi:type="dcterms:W3CDTF">2020-06-10T13:23:47Z</dcterms:modified>
</cp:coreProperties>
</file>