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 фасад   " sheetId="1" r:id="rId1"/>
  </sheets>
  <definedNames>
    <definedName name="_xlnm._FilterDatabase" localSheetId="0" hidden="1">' фасад   '!$A$7:$J$107</definedName>
  </definedNames>
  <calcPr calcId="162913"/>
</workbook>
</file>

<file path=xl/calcChain.xml><?xml version="1.0" encoding="utf-8"?>
<calcChain xmlns="http://schemas.openxmlformats.org/spreadsheetml/2006/main">
  <c r="F105" i="1" l="1"/>
  <c r="F106" i="1"/>
  <c r="J87" i="1" l="1"/>
  <c r="J96" i="1" l="1"/>
  <c r="F37" i="1"/>
  <c r="J86" i="1"/>
  <c r="J50" i="1"/>
  <c r="J65" i="1"/>
  <c r="J64" i="1"/>
  <c r="J63" i="1"/>
  <c r="J62" i="1"/>
  <c r="J61" i="1"/>
  <c r="J60" i="1"/>
  <c r="J44" i="1"/>
  <c r="J43" i="1"/>
  <c r="F42" i="1"/>
  <c r="J33" i="1"/>
  <c r="J28" i="1"/>
  <c r="J29" i="1"/>
  <c r="J27" i="1"/>
  <c r="J26" i="1"/>
  <c r="J25" i="1"/>
  <c r="J24" i="1"/>
  <c r="J23" i="1"/>
  <c r="J22" i="1"/>
  <c r="F22" i="1"/>
  <c r="J32" i="1" l="1"/>
  <c r="J31" i="1"/>
  <c r="J93" i="1" l="1"/>
  <c r="J92" i="1"/>
  <c r="J91" i="1"/>
  <c r="J90" i="1"/>
  <c r="J20" i="1"/>
  <c r="J15" i="1"/>
  <c r="J19" i="1"/>
  <c r="J41" i="1" l="1"/>
  <c r="J40" i="1"/>
  <c r="J39" i="1"/>
  <c r="J38" i="1"/>
  <c r="F36" i="1"/>
  <c r="J72" i="1" l="1"/>
  <c r="J100" i="1"/>
  <c r="F100" i="1"/>
  <c r="F99" i="1"/>
  <c r="J99" i="1"/>
  <c r="F94" i="1" l="1"/>
  <c r="J83" i="1"/>
  <c r="F82" i="1"/>
  <c r="F81" i="1"/>
  <c r="J88" i="1" l="1"/>
  <c r="J85" i="1"/>
  <c r="J84" i="1"/>
  <c r="J97" i="1"/>
  <c r="J95" i="1"/>
  <c r="F89" i="1"/>
  <c r="J79" i="1" l="1"/>
  <c r="J78" i="1"/>
  <c r="J77" i="1"/>
  <c r="J76" i="1"/>
  <c r="J75" i="1"/>
  <c r="J74" i="1"/>
  <c r="J73" i="1"/>
  <c r="J71" i="1"/>
  <c r="J70" i="1"/>
  <c r="J69" i="1"/>
  <c r="J68" i="1"/>
  <c r="J67" i="1"/>
  <c r="F66" i="1"/>
  <c r="F45" i="1" l="1"/>
  <c r="J49" i="1"/>
  <c r="J48" i="1"/>
  <c r="J47" i="1"/>
  <c r="J46" i="1"/>
  <c r="J35" i="1" l="1"/>
  <c r="J34" i="1"/>
  <c r="F30" i="1"/>
  <c r="F101" i="1" l="1"/>
  <c r="J59" i="1"/>
  <c r="F58" i="1"/>
  <c r="J57" i="1"/>
  <c r="J56" i="1"/>
  <c r="J55" i="1"/>
  <c r="J54" i="1"/>
  <c r="J53" i="1"/>
  <c r="J52" i="1"/>
  <c r="F52" i="1"/>
  <c r="J18" i="1"/>
  <c r="J17" i="1"/>
  <c r="J16" i="1"/>
  <c r="J14" i="1"/>
  <c r="F14" i="1"/>
  <c r="H103" i="1" l="1"/>
  <c r="J102" i="1"/>
  <c r="J12" i="1" l="1"/>
  <c r="J11" i="1"/>
  <c r="F10" i="1"/>
  <c r="H9" i="1"/>
  <c r="H104" i="1" s="1"/>
  <c r="F8" i="1"/>
  <c r="F104" i="1" l="1"/>
  <c r="J104" i="1"/>
  <c r="F107" i="1" l="1"/>
</calcChain>
</file>

<file path=xl/sharedStrings.xml><?xml version="1.0" encoding="utf-8"?>
<sst xmlns="http://schemas.openxmlformats.org/spreadsheetml/2006/main" count="236" uniqueCount="142">
  <si>
    <t>№</t>
  </si>
  <si>
    <t>Перелік робіт та витрат</t>
  </si>
  <si>
    <t>Од.</t>
  </si>
  <si>
    <t>Кількість</t>
  </si>
  <si>
    <t>Ціна за</t>
  </si>
  <si>
    <t>Вартість</t>
  </si>
  <si>
    <t>п/п</t>
  </si>
  <si>
    <t>вим.</t>
  </si>
  <si>
    <t>роботы , грн.</t>
  </si>
  <si>
    <t>робіт , грн.</t>
  </si>
  <si>
    <t>аренду ,грн.</t>
  </si>
  <si>
    <t>аренду , грн.</t>
  </si>
  <si>
    <t>матеріал , грн.</t>
  </si>
  <si>
    <t>матеріалів , грн.</t>
  </si>
  <si>
    <t>1.</t>
  </si>
  <si>
    <t>Монтаж/демонтаж риштувань</t>
  </si>
  <si>
    <t>м2</t>
  </si>
  <si>
    <t>Оренда риштувань 60 діб</t>
  </si>
  <si>
    <t>2.</t>
  </si>
  <si>
    <t>Захист вікон и дверей плівкою.</t>
  </si>
  <si>
    <t>Плівка 60 мкр, к-т 1.1</t>
  </si>
  <si>
    <t>м.п.</t>
  </si>
  <si>
    <t>Стрічка малярна</t>
  </si>
  <si>
    <t>шт.</t>
  </si>
  <si>
    <t>3.</t>
  </si>
  <si>
    <t>м3</t>
  </si>
  <si>
    <t>шт</t>
  </si>
  <si>
    <t>Сверло для бетона SDS 10х310</t>
  </si>
  <si>
    <t>4.</t>
  </si>
  <si>
    <t>м</t>
  </si>
  <si>
    <t>8.</t>
  </si>
  <si>
    <t>9.</t>
  </si>
  <si>
    <t xml:space="preserve">Транспортні витрати </t>
  </si>
  <si>
    <t>10.</t>
  </si>
  <si>
    <t>11.</t>
  </si>
  <si>
    <t>12.</t>
  </si>
  <si>
    <t>маш.</t>
  </si>
  <si>
    <t>Вивіз сміття Камаз</t>
  </si>
  <si>
    <t>кг</t>
  </si>
  <si>
    <t>13.</t>
  </si>
  <si>
    <t>18.</t>
  </si>
  <si>
    <t>19.</t>
  </si>
  <si>
    <t xml:space="preserve">Погрузка  сміття </t>
  </si>
  <si>
    <t>Разом:</t>
  </si>
  <si>
    <t>Всього, грн.</t>
  </si>
  <si>
    <t>ЗАМОВНИК</t>
  </si>
  <si>
    <t>ПІДРЯДНИК</t>
  </si>
  <si>
    <t xml:space="preserve">______________________     // </t>
  </si>
  <si>
    <t xml:space="preserve">________________________ </t>
  </si>
  <si>
    <t>//</t>
  </si>
  <si>
    <t>7.</t>
  </si>
  <si>
    <t>Уголок алюминиевый 40х40х2</t>
  </si>
  <si>
    <t>Термопрокладка</t>
  </si>
  <si>
    <t>Кронштейн алюминиевый фасадный опорный  60 мм</t>
  </si>
  <si>
    <t>Клеевая система 3M  на навесном вентилируемом фасаде ТМ KMD VF.</t>
  </si>
  <si>
    <t>Заклёпка вытяжная 4,8х16 А2 нержавеющая DIN 7337</t>
  </si>
  <si>
    <t>л</t>
  </si>
  <si>
    <t>Монтаж  теплоізоляційних плит та їх механічне кріплення  Т=150 мм на стіни</t>
  </si>
  <si>
    <t>Дюбель 10*220(6шт/м2)</t>
  </si>
  <si>
    <t xml:space="preserve">                     Відкоси </t>
  </si>
  <si>
    <t>Улаштування відкосів металевих 7024</t>
  </si>
  <si>
    <t xml:space="preserve">Металл оцинкований  Арселор Митал мат  0,5/625мм </t>
  </si>
  <si>
    <t>Кляймера оцинк.</t>
  </si>
  <si>
    <t>Шуруп ПВХ 4/25</t>
  </si>
  <si>
    <t>Клей -герметік</t>
  </si>
  <si>
    <t xml:space="preserve">Саморіз 4,8*35 </t>
  </si>
  <si>
    <t>16.</t>
  </si>
  <si>
    <t>Брусок 30х50</t>
  </si>
  <si>
    <t>Біозахист 10 л</t>
  </si>
  <si>
    <t>14.</t>
  </si>
  <si>
    <t>15.</t>
  </si>
  <si>
    <t>17.</t>
  </si>
  <si>
    <t>Декоративне оздоблення торця балкону</t>
  </si>
  <si>
    <t xml:space="preserve">                               Підшива звісу покрівлі, балкону  (модрина)</t>
  </si>
  <si>
    <t>Оздоблення  дошки 21х130 (шлифовка, грунт - 2 слоя, покраска - 2 слоя)</t>
  </si>
  <si>
    <t>Лазурь для дерева Аdler</t>
  </si>
  <si>
    <t>Монтаж лобової планки</t>
  </si>
  <si>
    <t xml:space="preserve">                       Димарі</t>
  </si>
  <si>
    <t>Монтаж накривки димаря</t>
  </si>
  <si>
    <t>Влаштування планкену дерев'яного по фасаду (модрина)</t>
  </si>
  <si>
    <t>Планкен 120/20 (модрина) сорт екстра</t>
  </si>
  <si>
    <t>Кляймер монтажний 60/20*3</t>
  </si>
  <si>
    <t>Шуруп 4/25</t>
  </si>
  <si>
    <t>6.</t>
  </si>
  <si>
    <t xml:space="preserve">Модрина 21х130  </t>
  </si>
  <si>
    <t>Влаштування водовідведення  Struga 7024</t>
  </si>
  <si>
    <t>Воронка зливна 125   Struga 7024</t>
  </si>
  <si>
    <t>Тримач ринви 125   Struga 7024</t>
  </si>
  <si>
    <t>Ринва   4  м  Struga 7024</t>
  </si>
  <si>
    <t>Заглушка ринви   Struga 7024</t>
  </si>
  <si>
    <t>Коліно верхне Struga 7024</t>
  </si>
  <si>
    <t>Коліно нижне   Struga 7024</t>
  </si>
  <si>
    <t>Муфта ринви    Struga 7024</t>
  </si>
  <si>
    <t>Кут ринви  зовн.   Struga 7024</t>
  </si>
  <si>
    <t>Кут ринви внутр.   Struga 7024</t>
  </si>
  <si>
    <t>Хомут труби   Struga 7024</t>
  </si>
  <si>
    <t>Крюк хомута   Struga 7024</t>
  </si>
  <si>
    <t>Труба 3 м    Struga 7024</t>
  </si>
  <si>
    <t xml:space="preserve">                 Вент. Фасад ( модрина, фальц)</t>
  </si>
  <si>
    <t>Улаштування підсистеми фасаду (каркас з дерева)</t>
  </si>
  <si>
    <t xml:space="preserve">Брус 100*50 </t>
  </si>
  <si>
    <t xml:space="preserve">Брус 70*50 </t>
  </si>
  <si>
    <t>Prolongi-H Анкер 10х115/45 нейлон гвинт6гр</t>
  </si>
  <si>
    <t>Кронштейн алюминиевый 100*80*40M</t>
  </si>
  <si>
    <t>Шуруп 4,5х45 цж пот PZ пр</t>
  </si>
  <si>
    <t>Фасадный анкер 10*180  с шайбой</t>
  </si>
  <si>
    <t>Металл  листовий 4 мм</t>
  </si>
  <si>
    <t>Электроди 3 мм</t>
  </si>
  <si>
    <t>Грунт ГФ -021</t>
  </si>
  <si>
    <t>Фарба 7024</t>
  </si>
  <si>
    <t>5.</t>
  </si>
  <si>
    <t>Базальтовая вата   Техновент Стандарт 600*1200*100</t>
  </si>
  <si>
    <t xml:space="preserve">Базальтовая вата Техновент Стандарт 600*1200*50 </t>
  </si>
  <si>
    <t>Улаштування підсистеми фасаду (алюміній)</t>
  </si>
  <si>
    <t>Профиль алюминиевый  підсиленний 80х50х2.1</t>
  </si>
  <si>
    <t>Кронштейн алюминиевый фасадный опорный 180 *120*40мм</t>
  </si>
  <si>
    <t>Кронштейн алюминиевый фасадный опорный 180 *60*40мм</t>
  </si>
  <si>
    <t>Уголок алюминиевый  55х40х2</t>
  </si>
  <si>
    <t xml:space="preserve">                 Вент. Фасад (керамограніт)</t>
  </si>
  <si>
    <t>Монтаж фальца(стіна, димарі)</t>
  </si>
  <si>
    <t xml:space="preserve"> Мембрана Dachowa Energetyczna 165 г/м2 (80 м2)</t>
  </si>
  <si>
    <t>рул.</t>
  </si>
  <si>
    <t xml:space="preserve"> Монтаж плит керамограніту</t>
  </si>
  <si>
    <t>Плитка керамогранітна (KERAMA MARAZZI)</t>
  </si>
  <si>
    <t>Металевий короб №1 (верхній)</t>
  </si>
  <si>
    <t>Металевий короб №1 (нижній)</t>
  </si>
  <si>
    <t>Металевий короб №2 (верхній,бокові)</t>
  </si>
  <si>
    <t>Металевий короб № 2 (нижній)</t>
  </si>
  <si>
    <t xml:space="preserve">Металевий короб №3 </t>
  </si>
  <si>
    <t xml:space="preserve">Металевий короб № 4 </t>
  </si>
  <si>
    <t>ОСП 10 мм</t>
  </si>
  <si>
    <t>лист</t>
  </si>
  <si>
    <t>Підшивка карнізних звісов дошкою  з улаштуванням каркасу</t>
  </si>
  <si>
    <t>Планка карнізна</t>
  </si>
  <si>
    <t>Накривка димаря(жалюзі)</t>
  </si>
  <si>
    <t>Планка -капельник</t>
  </si>
  <si>
    <t>Улаштування каркасу відкосу  з утепленням</t>
  </si>
  <si>
    <t>Прибуток (від вартості робіт )</t>
  </si>
  <si>
    <t>Витратні матеріали та інструменти</t>
  </si>
  <si>
    <t>БЮДЖЕТ НА УСТРОЙСТВО ФАСАДА 975000грн, чертежи проекта коттеджа будут доступны после определения лучших подрядчиков</t>
  </si>
  <si>
    <t xml:space="preserve"> на котеджу в с.Лебедівка, Вишгородського району</t>
  </si>
  <si>
    <t xml:space="preserve">Кошторис  № 1 на влаштування фасаду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</si>
</sst>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2.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</font>
    <font>
      <i/>
      <sz val="11"/>
      <name val="Calibri"/>
      <family val="2"/>
      <charset val="204"/>
      <scheme val="minor"/>
    </font>
    <font>
      <i/>
      <sz val="11"/>
      <name val="Calibri"/>
      <family val="2"/>
      <charset val="204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sz val="11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</font>
    <font>
      <i/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rgb="FFCCCCFF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2060"/>
      </bottom>
      <diagonal/>
    </border>
    <border>
      <left style="medium">
        <color indexed="64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indexed="64"/>
      </right>
      <top style="thin">
        <color rgb="FF002060"/>
      </top>
      <bottom style="thin">
        <color rgb="FF002060"/>
      </bottom>
      <diagonal/>
    </border>
    <border>
      <left style="medium">
        <color indexed="64"/>
      </left>
      <right style="thin">
        <color rgb="FF002060"/>
      </right>
      <top style="thin">
        <color rgb="FF002060"/>
      </top>
      <bottom style="medium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indexed="64"/>
      </bottom>
      <diagonal/>
    </border>
    <border>
      <left style="thin">
        <color rgb="FF002060"/>
      </left>
      <right style="medium">
        <color indexed="64"/>
      </right>
      <top style="thin">
        <color rgb="FF002060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" fillId="0" borderId="0"/>
    <xf numFmtId="0" fontId="1" fillId="0" borderId="0"/>
    <xf numFmtId="0" fontId="6" fillId="0" borderId="0"/>
    <xf numFmtId="0" fontId="13" fillId="0" borderId="0"/>
  </cellStyleXfs>
  <cellXfs count="159">
    <xf numFmtId="0" fontId="0" fillId="0" borderId="0" xfId="0"/>
    <xf numFmtId="0" fontId="1" fillId="0" borderId="0" xfId="1"/>
    <xf numFmtId="0" fontId="2" fillId="0" borderId="0" xfId="1" applyFont="1"/>
    <xf numFmtId="0" fontId="2" fillId="0" borderId="1" xfId="1" applyFont="1" applyBorder="1"/>
    <xf numFmtId="0" fontId="2" fillId="0" borderId="2" xfId="1" applyFont="1" applyBorder="1" applyAlignment="1">
      <alignment horizontal="center"/>
    </xf>
    <xf numFmtId="0" fontId="2" fillId="0" borderId="2" xfId="1" applyFont="1" applyBorder="1"/>
    <xf numFmtId="0" fontId="2" fillId="0" borderId="3" xfId="1" applyFont="1" applyBorder="1" applyAlignment="1">
      <alignment horizontal="center"/>
    </xf>
    <xf numFmtId="0" fontId="2" fillId="0" borderId="4" xfId="1" applyFont="1" applyBorder="1"/>
    <xf numFmtId="0" fontId="2" fillId="0" borderId="5" xfId="1" applyFont="1" applyBorder="1" applyAlignment="1">
      <alignment horizontal="center"/>
    </xf>
    <xf numFmtId="0" fontId="2" fillId="0" borderId="5" xfId="1" applyFont="1" applyBorder="1"/>
    <xf numFmtId="0" fontId="2" fillId="0" borderId="5" xfId="1" applyFont="1" applyBorder="1" applyAlignment="1">
      <alignment wrapText="1"/>
    </xf>
    <xf numFmtId="0" fontId="2" fillId="0" borderId="6" xfId="1" applyFont="1" applyBorder="1" applyAlignment="1">
      <alignment wrapText="1"/>
    </xf>
    <xf numFmtId="0" fontId="1" fillId="2" borderId="7" xfId="1" applyFont="1" applyFill="1" applyBorder="1" applyAlignment="1">
      <alignment horizontal="center"/>
    </xf>
    <xf numFmtId="0" fontId="1" fillId="2" borderId="8" xfId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0" fontId="0" fillId="0" borderId="11" xfId="0" applyFont="1" applyFill="1" applyBorder="1" applyAlignment="1">
      <alignment horizontal="left"/>
    </xf>
    <xf numFmtId="0" fontId="0" fillId="0" borderId="11" xfId="0" applyFont="1" applyFill="1" applyBorder="1"/>
    <xf numFmtId="0" fontId="4" fillId="0" borderId="14" xfId="0" applyFont="1" applyFill="1" applyBorder="1" applyAlignment="1">
      <alignment horizontal="left"/>
    </xf>
    <xf numFmtId="0" fontId="4" fillId="0" borderId="14" xfId="0" applyFont="1" applyFill="1" applyBorder="1"/>
    <xf numFmtId="0" fontId="0" fillId="0" borderId="14" xfId="0" applyFont="1" applyFill="1" applyBorder="1" applyAlignment="1">
      <alignment wrapText="1"/>
    </xf>
    <xf numFmtId="0" fontId="4" fillId="0" borderId="18" xfId="0" applyFont="1" applyFill="1" applyBorder="1"/>
    <xf numFmtId="0" fontId="0" fillId="0" borderId="14" xfId="0" applyFont="1" applyFill="1" applyBorder="1"/>
    <xf numFmtId="2" fontId="0" fillId="3" borderId="14" xfId="0" applyNumberFormat="1" applyFont="1" applyFill="1" applyBorder="1"/>
    <xf numFmtId="0" fontId="4" fillId="3" borderId="14" xfId="0" applyFont="1" applyFill="1" applyBorder="1"/>
    <xf numFmtId="0" fontId="4" fillId="3" borderId="14" xfId="0" applyFont="1" applyFill="1" applyBorder="1" applyAlignment="1">
      <alignment horizontal="right"/>
    </xf>
    <xf numFmtId="0" fontId="0" fillId="3" borderId="14" xfId="0" applyFont="1" applyFill="1" applyBorder="1" applyAlignment="1">
      <alignment wrapText="1"/>
    </xf>
    <xf numFmtId="0" fontId="0" fillId="3" borderId="14" xfId="0" applyFont="1" applyFill="1" applyBorder="1" applyAlignment="1">
      <alignment horizontal="right"/>
    </xf>
    <xf numFmtId="0" fontId="3" fillId="4" borderId="22" xfId="0" applyFont="1" applyFill="1" applyBorder="1"/>
    <xf numFmtId="2" fontId="3" fillId="4" borderId="22" xfId="0" applyNumberFormat="1" applyFont="1" applyFill="1" applyBorder="1"/>
    <xf numFmtId="0" fontId="3" fillId="4" borderId="22" xfId="0" applyFont="1" applyFill="1" applyBorder="1" applyAlignment="1">
      <alignment wrapText="1"/>
    </xf>
    <xf numFmtId="0" fontId="2" fillId="0" borderId="0" xfId="1" applyFont="1" applyBorder="1"/>
    <xf numFmtId="0" fontId="3" fillId="0" borderId="0" xfId="1" applyFont="1" applyBorder="1"/>
    <xf numFmtId="2" fontId="4" fillId="3" borderId="14" xfId="0" applyNumberFormat="1" applyFont="1" applyFill="1" applyBorder="1"/>
    <xf numFmtId="0" fontId="0" fillId="3" borderId="14" xfId="0" applyFont="1" applyFill="1" applyBorder="1"/>
    <xf numFmtId="0" fontId="0" fillId="3" borderId="14" xfId="0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0" fontId="4" fillId="3" borderId="14" xfId="0" applyFont="1" applyFill="1" applyBorder="1" applyAlignment="1"/>
    <xf numFmtId="0" fontId="4" fillId="3" borderId="18" xfId="0" applyFont="1" applyFill="1" applyBorder="1"/>
    <xf numFmtId="0" fontId="0" fillId="3" borderId="0" xfId="0" applyFill="1"/>
    <xf numFmtId="2" fontId="0" fillId="3" borderId="15" xfId="0" applyNumberFormat="1" applyFont="1" applyFill="1" applyBorder="1" applyAlignment="1">
      <alignment wrapText="1"/>
    </xf>
    <xf numFmtId="0" fontId="0" fillId="3" borderId="16" xfId="0" applyFont="1" applyFill="1" applyBorder="1" applyAlignment="1">
      <alignment horizontal="right"/>
    </xf>
    <xf numFmtId="0" fontId="0" fillId="3" borderId="11" xfId="0" applyFont="1" applyFill="1" applyBorder="1"/>
    <xf numFmtId="0" fontId="0" fillId="3" borderId="11" xfId="0" applyFont="1" applyFill="1" applyBorder="1" applyAlignment="1">
      <alignment horizontal="right"/>
    </xf>
    <xf numFmtId="0" fontId="0" fillId="3" borderId="11" xfId="0" applyFont="1" applyFill="1" applyBorder="1" applyAlignment="1">
      <alignment wrapText="1"/>
    </xf>
    <xf numFmtId="2" fontId="0" fillId="3" borderId="12" xfId="0" applyNumberFormat="1" applyFont="1" applyFill="1" applyBorder="1" applyAlignment="1">
      <alignment wrapText="1"/>
    </xf>
    <xf numFmtId="2" fontId="0" fillId="3" borderId="15" xfId="0" applyNumberFormat="1" applyFont="1" applyFill="1" applyBorder="1" applyAlignment="1">
      <alignment horizontal="center"/>
    </xf>
    <xf numFmtId="0" fontId="0" fillId="3" borderId="18" xfId="0" applyFont="1" applyFill="1" applyBorder="1" applyAlignment="1">
      <alignment horizontal="right"/>
    </xf>
    <xf numFmtId="0" fontId="0" fillId="3" borderId="18" xfId="0" applyFont="1" applyFill="1" applyBorder="1" applyAlignment="1">
      <alignment wrapText="1"/>
    </xf>
    <xf numFmtId="0" fontId="0" fillId="3" borderId="14" xfId="0" applyFont="1" applyFill="1" applyBorder="1" applyAlignment="1"/>
    <xf numFmtId="0" fontId="5" fillId="3" borderId="14" xfId="0" applyFont="1" applyFill="1" applyBorder="1" applyAlignment="1">
      <alignment horizontal="right"/>
    </xf>
    <xf numFmtId="14" fontId="1" fillId="0" borderId="0" xfId="1" applyNumberFormat="1"/>
    <xf numFmtId="0" fontId="10" fillId="0" borderId="14" xfId="0" applyFont="1" applyFill="1" applyBorder="1" applyAlignment="1">
      <alignment horizontal="left"/>
    </xf>
    <xf numFmtId="0" fontId="10" fillId="0" borderId="14" xfId="0" applyFont="1" applyFill="1" applyBorder="1"/>
    <xf numFmtId="0" fontId="10" fillId="3" borderId="14" xfId="0" applyFont="1" applyFill="1" applyBorder="1" applyAlignment="1">
      <alignment horizontal="right"/>
    </xf>
    <xf numFmtId="0" fontId="10" fillId="3" borderId="14" xfId="0" applyFont="1" applyFill="1" applyBorder="1"/>
    <xf numFmtId="0" fontId="7" fillId="0" borderId="14" xfId="0" applyFont="1" applyFill="1" applyBorder="1" applyAlignment="1">
      <alignment horizontal="left"/>
    </xf>
    <xf numFmtId="0" fontId="7" fillId="0" borderId="14" xfId="0" applyFont="1" applyFill="1" applyBorder="1"/>
    <xf numFmtId="0" fontId="7" fillId="3" borderId="14" xfId="0" applyFont="1" applyFill="1" applyBorder="1" applyAlignment="1">
      <alignment horizontal="right"/>
    </xf>
    <xf numFmtId="0" fontId="7" fillId="3" borderId="14" xfId="0" applyFont="1" applyFill="1" applyBorder="1" applyAlignment="1">
      <alignment horizontal="center"/>
    </xf>
    <xf numFmtId="0" fontId="7" fillId="3" borderId="14" xfId="0" applyFont="1" applyFill="1" applyBorder="1"/>
    <xf numFmtId="2" fontId="7" fillId="3" borderId="15" xfId="0" applyNumberFormat="1" applyFont="1" applyFill="1" applyBorder="1"/>
    <xf numFmtId="2" fontId="0" fillId="3" borderId="14" xfId="0" applyNumberFormat="1" applyFont="1" applyFill="1" applyBorder="1" applyAlignment="1">
      <alignment horizontal="right"/>
    </xf>
    <xf numFmtId="2" fontId="0" fillId="3" borderId="16" xfId="0" applyNumberFormat="1" applyFont="1" applyFill="1" applyBorder="1" applyAlignment="1">
      <alignment horizontal="right"/>
    </xf>
    <xf numFmtId="2" fontId="0" fillId="3" borderId="19" xfId="0" applyNumberFormat="1" applyFont="1" applyFill="1" applyBorder="1" applyAlignment="1">
      <alignment horizontal="right"/>
    </xf>
    <xf numFmtId="2" fontId="7" fillId="3" borderId="20" xfId="0" applyNumberFormat="1" applyFont="1" applyFill="1" applyBorder="1"/>
    <xf numFmtId="0" fontId="7" fillId="0" borderId="18" xfId="0" applyFont="1" applyFill="1" applyBorder="1"/>
    <xf numFmtId="0" fontId="7" fillId="3" borderId="18" xfId="0" applyFont="1" applyFill="1" applyBorder="1"/>
    <xf numFmtId="0" fontId="7" fillId="0" borderId="23" xfId="1" applyFont="1" applyFill="1" applyBorder="1" applyAlignment="1">
      <alignment wrapText="1"/>
    </xf>
    <xf numFmtId="0" fontId="7" fillId="0" borderId="23" xfId="1" applyFont="1" applyFill="1" applyBorder="1"/>
    <xf numFmtId="0" fontId="7" fillId="3" borderId="23" xfId="1" applyFont="1" applyFill="1" applyBorder="1"/>
    <xf numFmtId="2" fontId="4" fillId="3" borderId="23" xfId="1" applyNumberFormat="1" applyFont="1" applyFill="1" applyBorder="1"/>
    <xf numFmtId="0" fontId="0" fillId="3" borderId="19" xfId="0" applyFont="1" applyFill="1" applyBorder="1" applyAlignment="1">
      <alignment horizontal="right"/>
    </xf>
    <xf numFmtId="0" fontId="5" fillId="3" borderId="16" xfId="0" applyFont="1" applyFill="1" applyBorder="1" applyAlignment="1">
      <alignment horizontal="right"/>
    </xf>
    <xf numFmtId="0" fontId="11" fillId="0" borderId="14" xfId="5" applyFont="1" applyFill="1" applyBorder="1" applyAlignment="1">
      <alignment wrapText="1"/>
    </xf>
    <xf numFmtId="0" fontId="4" fillId="0" borderId="14" xfId="5" applyFont="1" applyFill="1" applyBorder="1"/>
    <xf numFmtId="0" fontId="1" fillId="0" borderId="18" xfId="5" applyFont="1" applyFill="1" applyBorder="1"/>
    <xf numFmtId="0" fontId="1" fillId="3" borderId="14" xfId="2" applyFont="1" applyFill="1" applyBorder="1" applyAlignment="1"/>
    <xf numFmtId="0" fontId="12" fillId="0" borderId="18" xfId="6" applyFont="1" applyFill="1" applyBorder="1"/>
    <xf numFmtId="0" fontId="11" fillId="0" borderId="18" xfId="6" applyFont="1" applyFill="1" applyBorder="1" applyAlignment="1">
      <alignment horizontal="right"/>
    </xf>
    <xf numFmtId="0" fontId="11" fillId="0" borderId="14" xfId="5" applyFont="1" applyFill="1" applyBorder="1"/>
    <xf numFmtId="0" fontId="4" fillId="0" borderId="21" xfId="5" applyFont="1" applyFill="1" applyBorder="1"/>
    <xf numFmtId="0" fontId="4" fillId="0" borderId="21" xfId="5" applyFont="1" applyFill="1" applyBorder="1" applyAlignment="1">
      <alignment horizontal="right"/>
    </xf>
    <xf numFmtId="2" fontId="7" fillId="0" borderId="18" xfId="6" applyNumberFormat="1" applyFont="1" applyFill="1" applyBorder="1"/>
    <xf numFmtId="2" fontId="0" fillId="3" borderId="14" xfId="0" applyNumberFormat="1" applyFont="1" applyFill="1" applyBorder="1" applyAlignment="1">
      <alignment horizontal="center"/>
    </xf>
    <xf numFmtId="2" fontId="4" fillId="3" borderId="14" xfId="7" applyNumberFormat="1" applyFont="1" applyFill="1" applyBorder="1" applyAlignment="1">
      <alignment horizontal="left" wrapText="1"/>
    </xf>
    <xf numFmtId="2" fontId="4" fillId="3" borderId="14" xfId="7" applyNumberFormat="1" applyFont="1" applyFill="1" applyBorder="1" applyAlignment="1">
      <alignment horizontal="right" wrapText="1"/>
    </xf>
    <xf numFmtId="0" fontId="2" fillId="0" borderId="14" xfId="0" applyFont="1" applyFill="1" applyBorder="1"/>
    <xf numFmtId="0" fontId="2" fillId="0" borderId="14" xfId="0" applyFont="1" applyFill="1" applyBorder="1" applyAlignment="1">
      <alignment wrapText="1"/>
    </xf>
    <xf numFmtId="0" fontId="11" fillId="0" borderId="14" xfId="0" applyFont="1" applyFill="1" applyBorder="1"/>
    <xf numFmtId="0" fontId="11" fillId="0" borderId="14" xfId="0" applyNumberFormat="1" applyFont="1" applyFill="1" applyBorder="1"/>
    <xf numFmtId="2" fontId="11" fillId="0" borderId="14" xfId="0" applyNumberFormat="1" applyFont="1" applyFill="1" applyBorder="1"/>
    <xf numFmtId="2" fontId="2" fillId="0" borderId="14" xfId="0" applyNumberFormat="1" applyFont="1" applyFill="1" applyBorder="1" applyAlignment="1">
      <alignment horizontal="right"/>
    </xf>
    <xf numFmtId="2" fontId="11" fillId="0" borderId="14" xfId="0" applyNumberFormat="1" applyFont="1" applyFill="1" applyBorder="1" applyAlignment="1">
      <alignment horizontal="right"/>
    </xf>
    <xf numFmtId="2" fontId="2" fillId="0" borderId="14" xfId="0" applyNumberFormat="1" applyFont="1" applyFill="1" applyBorder="1"/>
    <xf numFmtId="0" fontId="0" fillId="3" borderId="18" xfId="0" applyFont="1" applyFill="1" applyBorder="1" applyAlignment="1">
      <alignment horizontal="center"/>
    </xf>
    <xf numFmtId="2" fontId="0" fillId="3" borderId="19" xfId="0" applyNumberFormat="1" applyFont="1" applyFill="1" applyBorder="1" applyAlignment="1">
      <alignment horizontal="center"/>
    </xf>
    <xf numFmtId="0" fontId="0" fillId="0" borderId="10" xfId="0" applyFont="1" applyFill="1" applyBorder="1" applyAlignment="1">
      <alignment horizontal="right"/>
    </xf>
    <xf numFmtId="0" fontId="0" fillId="0" borderId="13" xfId="0" applyFont="1" applyFill="1" applyBorder="1" applyAlignment="1">
      <alignment horizontal="right"/>
    </xf>
    <xf numFmtId="0" fontId="0" fillId="0" borderId="13" xfId="0" applyFont="1" applyFill="1" applyBorder="1" applyAlignment="1">
      <alignment horizontal="right" wrapText="1"/>
    </xf>
    <xf numFmtId="0" fontId="0" fillId="0" borderId="17" xfId="0" applyFont="1" applyFill="1" applyBorder="1" applyAlignment="1">
      <alignment horizontal="right" wrapText="1"/>
    </xf>
    <xf numFmtId="0" fontId="5" fillId="0" borderId="13" xfId="0" applyFont="1" applyFill="1" applyBorder="1" applyAlignment="1">
      <alignment horizontal="right"/>
    </xf>
    <xf numFmtId="0" fontId="0" fillId="3" borderId="13" xfId="0" applyFont="1" applyFill="1" applyBorder="1" applyAlignment="1">
      <alignment horizontal="right"/>
    </xf>
    <xf numFmtId="0" fontId="2" fillId="0" borderId="17" xfId="5" applyFont="1" applyFill="1" applyBorder="1" applyAlignment="1">
      <alignment horizontal="right"/>
    </xf>
    <xf numFmtId="0" fontId="2" fillId="0" borderId="17" xfId="6" applyFont="1" applyFill="1" applyBorder="1" applyAlignment="1">
      <alignment horizontal="right"/>
    </xf>
    <xf numFmtId="0" fontId="5" fillId="3" borderId="13" xfId="0" applyFont="1" applyFill="1" applyBorder="1" applyAlignment="1">
      <alignment horizontal="right"/>
    </xf>
    <xf numFmtId="0" fontId="0" fillId="3" borderId="17" xfId="0" applyFont="1" applyFill="1" applyBorder="1" applyAlignment="1">
      <alignment horizontal="right"/>
    </xf>
    <xf numFmtId="0" fontId="0" fillId="0" borderId="17" xfId="0" applyFont="1" applyFill="1" applyBorder="1" applyAlignment="1">
      <alignment wrapText="1"/>
    </xf>
    <xf numFmtId="0" fontId="11" fillId="0" borderId="18" xfId="5" applyFont="1" applyFill="1" applyBorder="1"/>
    <xf numFmtId="0" fontId="4" fillId="0" borderId="18" xfId="5" applyFont="1" applyFill="1" applyBorder="1"/>
    <xf numFmtId="0" fontId="1" fillId="3" borderId="18" xfId="2" applyFont="1" applyFill="1" applyBorder="1" applyAlignment="1"/>
    <xf numFmtId="0" fontId="0" fillId="0" borderId="13" xfId="0" applyFont="1" applyFill="1" applyBorder="1" applyAlignment="1">
      <alignment horizontal="left"/>
    </xf>
    <xf numFmtId="0" fontId="0" fillId="3" borderId="13" xfId="0" applyFont="1" applyFill="1" applyBorder="1" applyAlignment="1">
      <alignment horizontal="left"/>
    </xf>
    <xf numFmtId="0" fontId="4" fillId="3" borderId="18" xfId="0" applyFont="1" applyFill="1" applyBorder="1" applyAlignment="1">
      <alignment horizontal="right"/>
    </xf>
    <xf numFmtId="0" fontId="0" fillId="3" borderId="15" xfId="0" applyFont="1" applyFill="1" applyBorder="1" applyAlignment="1">
      <alignment wrapText="1"/>
    </xf>
    <xf numFmtId="0" fontId="2" fillId="0" borderId="13" xfId="0" applyFont="1" applyFill="1" applyBorder="1" applyAlignment="1">
      <alignment horizontal="right"/>
    </xf>
    <xf numFmtId="2" fontId="11" fillId="0" borderId="15" xfId="0" applyNumberFormat="1" applyFont="1" applyFill="1" applyBorder="1" applyAlignment="1">
      <alignment horizontal="right"/>
    </xf>
    <xf numFmtId="0" fontId="11" fillId="3" borderId="15" xfId="1" applyFont="1" applyFill="1" applyBorder="1" applyAlignment="1">
      <alignment horizontal="right"/>
    </xf>
    <xf numFmtId="0" fontId="11" fillId="3" borderId="20" xfId="1" applyFont="1" applyFill="1" applyBorder="1" applyAlignment="1">
      <alignment horizontal="right"/>
    </xf>
    <xf numFmtId="0" fontId="0" fillId="3" borderId="13" xfId="0" applyFont="1" applyFill="1" applyBorder="1" applyAlignment="1">
      <alignment horizontal="right" wrapText="1"/>
    </xf>
    <xf numFmtId="0" fontId="0" fillId="0" borderId="24" xfId="1" applyFont="1" applyFill="1" applyBorder="1" applyAlignment="1">
      <alignment horizontal="right"/>
    </xf>
    <xf numFmtId="2" fontId="7" fillId="3" borderId="25" xfId="1" applyNumberFormat="1" applyFont="1" applyFill="1" applyBorder="1"/>
    <xf numFmtId="0" fontId="3" fillId="4" borderId="26" xfId="0" applyFont="1" applyFill="1" applyBorder="1" applyAlignment="1">
      <alignment horizontal="right"/>
    </xf>
    <xf numFmtId="2" fontId="3" fillId="5" borderId="27" xfId="0" applyNumberFormat="1" applyFont="1" applyFill="1" applyBorder="1" applyAlignment="1">
      <alignment horizontal="right"/>
    </xf>
    <xf numFmtId="0" fontId="3" fillId="4" borderId="28" xfId="0" applyFont="1" applyFill="1" applyBorder="1" applyAlignment="1">
      <alignment horizontal="right"/>
    </xf>
    <xf numFmtId="0" fontId="3" fillId="4" borderId="29" xfId="0" applyFont="1" applyFill="1" applyBorder="1"/>
    <xf numFmtId="2" fontId="3" fillId="4" borderId="29" xfId="0" applyNumberFormat="1" applyFont="1" applyFill="1" applyBorder="1" applyAlignment="1">
      <alignment horizontal="center"/>
    </xf>
    <xf numFmtId="0" fontId="3" fillId="4" borderId="29" xfId="0" applyFont="1" applyFill="1" applyBorder="1" applyAlignment="1">
      <alignment horizontal="center"/>
    </xf>
    <xf numFmtId="2" fontId="3" fillId="4" borderId="29" xfId="0" applyNumberFormat="1" applyFont="1" applyFill="1" applyBorder="1" applyAlignment="1">
      <alignment horizontal="right"/>
    </xf>
    <xf numFmtId="0" fontId="3" fillId="5" borderId="30" xfId="0" applyFont="1" applyFill="1" applyBorder="1"/>
    <xf numFmtId="0" fontId="14" fillId="0" borderId="17" xfId="0" applyFont="1" applyFill="1" applyBorder="1" applyAlignment="1">
      <alignment horizontal="right" wrapText="1"/>
    </xf>
    <xf numFmtId="0" fontId="15" fillId="0" borderId="18" xfId="0" applyFont="1" applyFill="1" applyBorder="1"/>
    <xf numFmtId="0" fontId="15" fillId="3" borderId="18" xfId="0" applyFont="1" applyFill="1" applyBorder="1"/>
    <xf numFmtId="0" fontId="14" fillId="3" borderId="18" xfId="0" applyFont="1" applyFill="1" applyBorder="1" applyAlignment="1">
      <alignment wrapText="1"/>
    </xf>
    <xf numFmtId="0" fontId="14" fillId="3" borderId="18" xfId="0" applyFont="1" applyFill="1" applyBorder="1" applyAlignment="1">
      <alignment horizontal="right"/>
    </xf>
    <xf numFmtId="2" fontId="14" fillId="3" borderId="19" xfId="0" applyNumberFormat="1" applyFont="1" applyFill="1" applyBorder="1" applyAlignment="1">
      <alignment horizontal="right"/>
    </xf>
    <xf numFmtId="2" fontId="16" fillId="3" borderId="15" xfId="0" applyNumberFormat="1" applyFont="1" applyFill="1" applyBorder="1"/>
    <xf numFmtId="0" fontId="14" fillId="0" borderId="0" xfId="0" applyFont="1"/>
    <xf numFmtId="0" fontId="14" fillId="3" borderId="13" xfId="0" applyFont="1" applyFill="1" applyBorder="1" applyAlignment="1">
      <alignment horizontal="right" wrapText="1"/>
    </xf>
    <xf numFmtId="0" fontId="15" fillId="3" borderId="14" xfId="0" applyFont="1" applyFill="1" applyBorder="1"/>
    <xf numFmtId="0" fontId="14" fillId="3" borderId="14" xfId="0" applyFont="1" applyFill="1" applyBorder="1" applyAlignment="1">
      <alignment wrapText="1"/>
    </xf>
    <xf numFmtId="0" fontId="14" fillId="3" borderId="14" xfId="0" applyFont="1" applyFill="1" applyBorder="1" applyAlignment="1">
      <alignment horizontal="right"/>
    </xf>
    <xf numFmtId="2" fontId="14" fillId="3" borderId="14" xfId="0" applyNumberFormat="1" applyFont="1" applyFill="1" applyBorder="1" applyAlignment="1">
      <alignment horizontal="right"/>
    </xf>
    <xf numFmtId="0" fontId="16" fillId="0" borderId="18" xfId="0" applyFont="1" applyFill="1" applyBorder="1"/>
    <xf numFmtId="0" fontId="16" fillId="3" borderId="18" xfId="0" applyFont="1" applyFill="1" applyBorder="1"/>
    <xf numFmtId="2" fontId="16" fillId="3" borderId="20" xfId="0" applyNumberFormat="1" applyFont="1" applyFill="1" applyBorder="1"/>
    <xf numFmtId="0" fontId="14" fillId="0" borderId="17" xfId="0" applyFont="1" applyFill="1" applyBorder="1" applyAlignment="1">
      <alignment wrapText="1"/>
    </xf>
    <xf numFmtId="0" fontId="2" fillId="0" borderId="0" xfId="1" applyFont="1" applyAlignment="1">
      <alignment horizontal="center"/>
    </xf>
    <xf numFmtId="0" fontId="2" fillId="0" borderId="2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horizontal="left"/>
    </xf>
    <xf numFmtId="0" fontId="4" fillId="0" borderId="14" xfId="0" applyFont="1" applyFill="1" applyBorder="1" applyAlignment="1">
      <alignment horizontal="right"/>
    </xf>
    <xf numFmtId="2" fontId="4" fillId="0" borderId="14" xfId="7" applyNumberFormat="1" applyFont="1" applyFill="1" applyBorder="1" applyAlignment="1">
      <alignment horizontal="right" wrapText="1"/>
    </xf>
    <xf numFmtId="0" fontId="0" fillId="0" borderId="14" xfId="0" applyFont="1" applyFill="1" applyBorder="1" applyAlignment="1">
      <alignment horizontal="center"/>
    </xf>
    <xf numFmtId="0" fontId="3" fillId="0" borderId="0" xfId="1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14" xfId="0" applyFont="1" applyFill="1" applyBorder="1"/>
    <xf numFmtId="0" fontId="19" fillId="0" borderId="14" xfId="0" applyFont="1" applyFill="1" applyBorder="1"/>
    <xf numFmtId="2" fontId="19" fillId="0" borderId="14" xfId="7" applyNumberFormat="1" applyFont="1" applyFill="1" applyBorder="1" applyAlignment="1">
      <alignment horizontal="right" wrapText="1"/>
    </xf>
    <xf numFmtId="0" fontId="17" fillId="0" borderId="0" xfId="0" applyFont="1" applyAlignment="1"/>
  </cellXfs>
  <cellStyles count="9">
    <cellStyle name="Гиперссылка 2" xfId="3"/>
    <cellStyle name="Обычный" xfId="0" builtinId="0"/>
    <cellStyle name="Обычный 2" xfId="1"/>
    <cellStyle name="Обычный 2 2" xfId="4"/>
    <cellStyle name="Обычный 2 5 2" xfId="6"/>
    <cellStyle name="Обычный 3" xfId="2"/>
    <cellStyle name="Обычный 4" xfId="5"/>
    <cellStyle name="Обычный 5" xfId="8"/>
    <cellStyle name="Обычный_Лист1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3"/>
  <sheetViews>
    <sheetView tabSelected="1" workbookViewId="0">
      <selection activeCell="L14" sqref="L14"/>
    </sheetView>
  </sheetViews>
  <sheetFormatPr defaultRowHeight="14.4" x14ac:dyDescent="0.3"/>
  <cols>
    <col min="1" max="1" width="6.44140625" customWidth="1"/>
    <col min="2" max="2" width="73" customWidth="1"/>
    <col min="3" max="3" width="7.33203125" customWidth="1"/>
    <col min="6" max="6" width="14.109375" customWidth="1"/>
    <col min="10" max="10" width="12.6640625" customWidth="1"/>
  </cols>
  <sheetData>
    <row r="1" spans="1:10" x14ac:dyDescent="0.3">
      <c r="A1" s="158"/>
      <c r="B1" s="154" t="s">
        <v>139</v>
      </c>
      <c r="C1" s="154"/>
      <c r="D1" s="154"/>
      <c r="E1" s="154"/>
      <c r="F1" s="154"/>
      <c r="G1" s="154"/>
      <c r="H1" s="154"/>
      <c r="I1" s="154"/>
      <c r="J1" s="154"/>
    </row>
    <row r="2" spans="1:10" x14ac:dyDescent="0.3">
      <c r="A2" s="1"/>
      <c r="B2" s="2"/>
      <c r="C2" s="153" t="s">
        <v>141</v>
      </c>
      <c r="D2" s="2"/>
      <c r="E2" s="2"/>
      <c r="F2" s="2"/>
      <c r="G2" s="2"/>
      <c r="H2" s="2"/>
      <c r="I2" s="2"/>
      <c r="J2" s="2"/>
    </row>
    <row r="3" spans="1:10" x14ac:dyDescent="0.3">
      <c r="A3" s="1"/>
      <c r="B3" s="146" t="s">
        <v>140</v>
      </c>
      <c r="C3" s="146"/>
      <c r="D3" s="146"/>
      <c r="E3" s="146"/>
      <c r="F3" s="146"/>
      <c r="G3" s="146"/>
      <c r="H3" s="146"/>
      <c r="I3" s="146"/>
      <c r="J3" s="146"/>
    </row>
    <row r="4" spans="1:10" ht="15" thickBot="1" x14ac:dyDescent="0.35">
      <c r="A4" s="1"/>
      <c r="B4" s="1"/>
      <c r="C4" s="1"/>
      <c r="D4" s="1"/>
      <c r="E4" s="1"/>
      <c r="F4" s="1"/>
      <c r="G4" s="1"/>
      <c r="H4" s="1"/>
      <c r="I4" s="1"/>
      <c r="J4" s="50"/>
    </row>
    <row r="5" spans="1:10" x14ac:dyDescent="0.3">
      <c r="A5" s="3" t="s">
        <v>0</v>
      </c>
      <c r="B5" s="147" t="s">
        <v>1</v>
      </c>
      <c r="C5" s="4" t="s">
        <v>2</v>
      </c>
      <c r="D5" s="5" t="s">
        <v>3</v>
      </c>
      <c r="E5" s="4" t="s">
        <v>4</v>
      </c>
      <c r="F5" s="4" t="s">
        <v>5</v>
      </c>
      <c r="G5" s="4" t="s">
        <v>4</v>
      </c>
      <c r="H5" s="4" t="s">
        <v>5</v>
      </c>
      <c r="I5" s="4" t="s">
        <v>4</v>
      </c>
      <c r="J5" s="6" t="s">
        <v>5</v>
      </c>
    </row>
    <row r="6" spans="1:10" ht="29.4" thickBot="1" x14ac:dyDescent="0.35">
      <c r="A6" s="7" t="s">
        <v>6</v>
      </c>
      <c r="B6" s="148"/>
      <c r="C6" s="8" t="s">
        <v>7</v>
      </c>
      <c r="D6" s="9"/>
      <c r="E6" s="10" t="s">
        <v>8</v>
      </c>
      <c r="F6" s="10" t="s">
        <v>9</v>
      </c>
      <c r="G6" s="10" t="s">
        <v>10</v>
      </c>
      <c r="H6" s="10" t="s">
        <v>11</v>
      </c>
      <c r="I6" s="10" t="s">
        <v>12</v>
      </c>
      <c r="J6" s="11" t="s">
        <v>13</v>
      </c>
    </row>
    <row r="7" spans="1:10" ht="15" thickBot="1" x14ac:dyDescent="0.35">
      <c r="A7" s="12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4">
        <v>10</v>
      </c>
    </row>
    <row r="8" spans="1:10" x14ac:dyDescent="0.3">
      <c r="A8" s="96" t="s">
        <v>14</v>
      </c>
      <c r="B8" s="15" t="s">
        <v>15</v>
      </c>
      <c r="C8" s="16" t="s">
        <v>16</v>
      </c>
      <c r="D8" s="41">
        <v>320</v>
      </c>
      <c r="E8" s="41">
        <v>0</v>
      </c>
      <c r="F8" s="41">
        <f>D8*E8</f>
        <v>0</v>
      </c>
      <c r="G8" s="42"/>
      <c r="H8" s="42"/>
      <c r="I8" s="43"/>
      <c r="J8" s="44"/>
    </row>
    <row r="9" spans="1:10" x14ac:dyDescent="0.3">
      <c r="A9" s="97"/>
      <c r="B9" s="17" t="s">
        <v>17</v>
      </c>
      <c r="C9" s="18" t="s">
        <v>16</v>
      </c>
      <c r="D9" s="23">
        <v>180</v>
      </c>
      <c r="E9" s="23"/>
      <c r="F9" s="23"/>
      <c r="G9" s="24">
        <v>0</v>
      </c>
      <c r="H9" s="24">
        <f>D9*G9</f>
        <v>0</v>
      </c>
      <c r="I9" s="25"/>
      <c r="J9" s="39"/>
    </row>
    <row r="10" spans="1:10" x14ac:dyDescent="0.3">
      <c r="A10" s="97" t="s">
        <v>18</v>
      </c>
      <c r="B10" s="51" t="s">
        <v>19</v>
      </c>
      <c r="C10" s="52" t="s">
        <v>16</v>
      </c>
      <c r="D10" s="53">
        <v>126</v>
      </c>
      <c r="E10" s="53">
        <v>0</v>
      </c>
      <c r="F10" s="54">
        <f>D10*E10</f>
        <v>0</v>
      </c>
      <c r="G10" s="26"/>
      <c r="H10" s="26"/>
      <c r="I10" s="25"/>
      <c r="J10" s="39"/>
    </row>
    <row r="11" spans="1:10" x14ac:dyDescent="0.3">
      <c r="A11" s="97"/>
      <c r="B11" s="55" t="s">
        <v>20</v>
      </c>
      <c r="C11" s="56" t="s">
        <v>21</v>
      </c>
      <c r="D11" s="57">
        <v>200</v>
      </c>
      <c r="E11" s="58"/>
      <c r="F11" s="58"/>
      <c r="G11" s="26"/>
      <c r="H11" s="40"/>
      <c r="I11" s="59">
        <v>0</v>
      </c>
      <c r="J11" s="60">
        <f>D11*I11</f>
        <v>0</v>
      </c>
    </row>
    <row r="12" spans="1:10" x14ac:dyDescent="0.3">
      <c r="A12" s="98"/>
      <c r="B12" s="55" t="s">
        <v>22</v>
      </c>
      <c r="C12" s="56" t="s">
        <v>23</v>
      </c>
      <c r="D12" s="57">
        <v>20</v>
      </c>
      <c r="E12" s="58"/>
      <c r="F12" s="58"/>
      <c r="G12" s="34"/>
      <c r="H12" s="35"/>
      <c r="I12" s="59">
        <v>0</v>
      </c>
      <c r="J12" s="60">
        <f>D12*I12</f>
        <v>0</v>
      </c>
    </row>
    <row r="13" spans="1:10" s="136" customFormat="1" x14ac:dyDescent="0.3">
      <c r="A13" s="129"/>
      <c r="B13" s="142" t="s">
        <v>98</v>
      </c>
      <c r="C13" s="142"/>
      <c r="D13" s="143"/>
      <c r="E13" s="132"/>
      <c r="F13" s="133"/>
      <c r="G13" s="133"/>
      <c r="H13" s="133"/>
      <c r="I13" s="143"/>
      <c r="J13" s="144"/>
    </row>
    <row r="14" spans="1:10" x14ac:dyDescent="0.3">
      <c r="A14" s="99" t="s">
        <v>24</v>
      </c>
      <c r="B14" s="65" t="s">
        <v>99</v>
      </c>
      <c r="C14" s="65" t="s">
        <v>16</v>
      </c>
      <c r="D14" s="66">
        <v>137</v>
      </c>
      <c r="E14" s="47">
        <v>0</v>
      </c>
      <c r="F14" s="46">
        <f>D14*E14</f>
        <v>0</v>
      </c>
      <c r="G14" s="46"/>
      <c r="H14" s="46"/>
      <c r="I14" s="66"/>
      <c r="J14" s="64">
        <f t="shared" ref="J14:J57" si="0">D14*I14</f>
        <v>0</v>
      </c>
    </row>
    <row r="15" spans="1:10" x14ac:dyDescent="0.3">
      <c r="A15" s="99"/>
      <c r="B15" s="65" t="s">
        <v>100</v>
      </c>
      <c r="C15" s="65" t="s">
        <v>25</v>
      </c>
      <c r="D15" s="66">
        <v>2.1</v>
      </c>
      <c r="E15" s="47"/>
      <c r="F15" s="46"/>
      <c r="G15" s="46"/>
      <c r="H15" s="46"/>
      <c r="I15" s="66">
        <v>0</v>
      </c>
      <c r="J15" s="64">
        <f t="shared" si="0"/>
        <v>0</v>
      </c>
    </row>
    <row r="16" spans="1:10" x14ac:dyDescent="0.3">
      <c r="A16" s="99"/>
      <c r="B16" s="65" t="s">
        <v>101</v>
      </c>
      <c r="C16" s="65" t="s">
        <v>25</v>
      </c>
      <c r="D16" s="66">
        <v>1.4</v>
      </c>
      <c r="E16" s="47"/>
      <c r="F16" s="46"/>
      <c r="G16" s="46"/>
      <c r="H16" s="46"/>
      <c r="I16" s="66">
        <v>0</v>
      </c>
      <c r="J16" s="64">
        <f t="shared" si="0"/>
        <v>0</v>
      </c>
    </row>
    <row r="17" spans="1:10" x14ac:dyDescent="0.3">
      <c r="A17" s="99"/>
      <c r="B17" s="65" t="s">
        <v>52</v>
      </c>
      <c r="C17" s="65" t="s">
        <v>26</v>
      </c>
      <c r="D17" s="66">
        <v>500</v>
      </c>
      <c r="E17" s="47"/>
      <c r="F17" s="46"/>
      <c r="G17" s="46"/>
      <c r="H17" s="46"/>
      <c r="I17" s="66">
        <v>0</v>
      </c>
      <c r="J17" s="64">
        <f t="shared" si="0"/>
        <v>0</v>
      </c>
    </row>
    <row r="18" spans="1:10" x14ac:dyDescent="0.3">
      <c r="A18" s="99"/>
      <c r="B18" s="65" t="s">
        <v>102</v>
      </c>
      <c r="C18" s="65" t="s">
        <v>26</v>
      </c>
      <c r="D18" s="66">
        <v>500</v>
      </c>
      <c r="E18" s="47"/>
      <c r="F18" s="46"/>
      <c r="G18" s="46"/>
      <c r="H18" s="46"/>
      <c r="I18" s="66">
        <v>0</v>
      </c>
      <c r="J18" s="64">
        <f t="shared" si="0"/>
        <v>0</v>
      </c>
    </row>
    <row r="19" spans="1:10" x14ac:dyDescent="0.3">
      <c r="A19" s="99"/>
      <c r="B19" s="65" t="s">
        <v>103</v>
      </c>
      <c r="C19" s="65" t="s">
        <v>26</v>
      </c>
      <c r="D19" s="66">
        <v>500</v>
      </c>
      <c r="E19" s="47"/>
      <c r="F19" s="46"/>
      <c r="G19" s="46"/>
      <c r="H19" s="46"/>
      <c r="I19" s="66">
        <v>0</v>
      </c>
      <c r="J19" s="64">
        <f t="shared" si="0"/>
        <v>0</v>
      </c>
    </row>
    <row r="20" spans="1:10" x14ac:dyDescent="0.3">
      <c r="A20" s="99"/>
      <c r="B20" s="65" t="s">
        <v>104</v>
      </c>
      <c r="C20" s="65" t="s">
        <v>26</v>
      </c>
      <c r="D20" s="66">
        <v>1400</v>
      </c>
      <c r="E20" s="47"/>
      <c r="F20" s="46"/>
      <c r="G20" s="46"/>
      <c r="H20" s="71"/>
      <c r="I20" s="66">
        <v>0</v>
      </c>
      <c r="J20" s="64">
        <f t="shared" si="0"/>
        <v>0</v>
      </c>
    </row>
    <row r="21" spans="1:10" s="136" customFormat="1" x14ac:dyDescent="0.3">
      <c r="A21" s="145"/>
      <c r="B21" s="142" t="s">
        <v>118</v>
      </c>
      <c r="C21" s="142"/>
      <c r="D21" s="143"/>
      <c r="E21" s="132"/>
      <c r="F21" s="133"/>
      <c r="G21" s="133"/>
      <c r="H21" s="133"/>
      <c r="I21" s="143"/>
      <c r="J21" s="144"/>
    </row>
    <row r="22" spans="1:10" x14ac:dyDescent="0.3">
      <c r="A22" s="106" t="s">
        <v>28</v>
      </c>
      <c r="B22" s="65" t="s">
        <v>113</v>
      </c>
      <c r="C22" s="65" t="s">
        <v>16</v>
      </c>
      <c r="D22" s="66">
        <v>76</v>
      </c>
      <c r="E22" s="47">
        <v>0</v>
      </c>
      <c r="F22" s="46">
        <f>D22*E22</f>
        <v>0</v>
      </c>
      <c r="G22" s="46"/>
      <c r="H22" s="46"/>
      <c r="I22" s="66"/>
      <c r="J22" s="64">
        <f t="shared" ref="J22:J29" si="1">D22*I22</f>
        <v>0</v>
      </c>
    </row>
    <row r="23" spans="1:10" x14ac:dyDescent="0.3">
      <c r="A23" s="106"/>
      <c r="B23" s="65" t="s">
        <v>114</v>
      </c>
      <c r="C23" s="65" t="s">
        <v>29</v>
      </c>
      <c r="D23" s="66">
        <v>198</v>
      </c>
      <c r="E23" s="47"/>
      <c r="F23" s="46"/>
      <c r="G23" s="46"/>
      <c r="H23" s="46"/>
      <c r="I23" s="66">
        <v>0</v>
      </c>
      <c r="J23" s="64">
        <f t="shared" si="1"/>
        <v>0</v>
      </c>
    </row>
    <row r="24" spans="1:10" x14ac:dyDescent="0.3">
      <c r="A24" s="106"/>
      <c r="B24" s="65" t="s">
        <v>115</v>
      </c>
      <c r="C24" s="65" t="s">
        <v>26</v>
      </c>
      <c r="D24" s="66">
        <v>83</v>
      </c>
      <c r="E24" s="47"/>
      <c r="F24" s="46"/>
      <c r="G24" s="46"/>
      <c r="H24" s="46"/>
      <c r="I24" s="66">
        <v>0</v>
      </c>
      <c r="J24" s="64">
        <f t="shared" si="1"/>
        <v>0</v>
      </c>
    </row>
    <row r="25" spans="1:10" x14ac:dyDescent="0.3">
      <c r="A25" s="106"/>
      <c r="B25" s="65" t="s">
        <v>116</v>
      </c>
      <c r="C25" s="65" t="s">
        <v>26</v>
      </c>
      <c r="D25" s="66">
        <v>46</v>
      </c>
      <c r="E25" s="47"/>
      <c r="F25" s="46"/>
      <c r="G25" s="46"/>
      <c r="H25" s="46"/>
      <c r="I25" s="65">
        <v>0</v>
      </c>
      <c r="J25" s="64">
        <f t="shared" si="1"/>
        <v>0</v>
      </c>
    </row>
    <row r="26" spans="1:10" x14ac:dyDescent="0.3">
      <c r="A26" s="106"/>
      <c r="B26" s="65" t="s">
        <v>117</v>
      </c>
      <c r="C26" s="65" t="s">
        <v>29</v>
      </c>
      <c r="D26" s="66">
        <v>146</v>
      </c>
      <c r="E26" s="47"/>
      <c r="F26" s="46"/>
      <c r="G26" s="46"/>
      <c r="H26" s="46"/>
      <c r="I26" s="65">
        <v>0</v>
      </c>
      <c r="J26" s="64">
        <f t="shared" si="1"/>
        <v>0</v>
      </c>
    </row>
    <row r="27" spans="1:10" x14ac:dyDescent="0.3">
      <c r="A27" s="106"/>
      <c r="B27" s="65" t="s">
        <v>52</v>
      </c>
      <c r="C27" s="65" t="s">
        <v>26</v>
      </c>
      <c r="D27" s="66">
        <v>129</v>
      </c>
      <c r="E27" s="47"/>
      <c r="F27" s="46"/>
      <c r="G27" s="46"/>
      <c r="H27" s="46"/>
      <c r="I27" s="65">
        <v>0</v>
      </c>
      <c r="J27" s="64">
        <f t="shared" si="1"/>
        <v>0</v>
      </c>
    </row>
    <row r="28" spans="1:10" x14ac:dyDescent="0.3">
      <c r="A28" s="99"/>
      <c r="B28" s="65" t="s">
        <v>102</v>
      </c>
      <c r="C28" s="65" t="s">
        <v>26</v>
      </c>
      <c r="D28" s="66">
        <v>129</v>
      </c>
      <c r="E28" s="47"/>
      <c r="F28" s="46"/>
      <c r="G28" s="46"/>
      <c r="H28" s="46"/>
      <c r="I28" s="65">
        <v>0</v>
      </c>
      <c r="J28" s="64">
        <f t="shared" si="1"/>
        <v>0</v>
      </c>
    </row>
    <row r="29" spans="1:10" x14ac:dyDescent="0.3">
      <c r="A29" s="106"/>
      <c r="B29" s="65" t="s">
        <v>55</v>
      </c>
      <c r="C29" s="65" t="s">
        <v>26</v>
      </c>
      <c r="D29" s="66">
        <v>600</v>
      </c>
      <c r="E29" s="47"/>
      <c r="F29" s="46"/>
      <c r="G29" s="46"/>
      <c r="H29" s="46"/>
      <c r="I29" s="65">
        <v>0</v>
      </c>
      <c r="J29" s="64">
        <f t="shared" si="1"/>
        <v>0</v>
      </c>
    </row>
    <row r="30" spans="1:10" x14ac:dyDescent="0.3">
      <c r="A30" s="97" t="s">
        <v>110</v>
      </c>
      <c r="B30" s="19" t="s">
        <v>57</v>
      </c>
      <c r="C30" s="21" t="s">
        <v>16</v>
      </c>
      <c r="D30" s="22">
        <v>213</v>
      </c>
      <c r="E30" s="22">
        <v>0</v>
      </c>
      <c r="F30" s="61">
        <f>D30*E30</f>
        <v>0</v>
      </c>
      <c r="G30" s="34"/>
      <c r="H30" s="35"/>
      <c r="I30" s="152"/>
      <c r="J30" s="45"/>
    </row>
    <row r="31" spans="1:10" ht="15.6" x14ac:dyDescent="0.3">
      <c r="A31" s="100"/>
      <c r="B31" s="56" t="s">
        <v>111</v>
      </c>
      <c r="C31" s="18" t="s">
        <v>16</v>
      </c>
      <c r="D31" s="23">
        <v>215</v>
      </c>
      <c r="E31" s="23"/>
      <c r="F31" s="23"/>
      <c r="G31" s="49"/>
      <c r="H31" s="49"/>
      <c r="I31" s="150">
        <v>0</v>
      </c>
      <c r="J31" s="60">
        <f t="shared" ref="J31:J33" si="2">D31*I31</f>
        <v>0</v>
      </c>
    </row>
    <row r="32" spans="1:10" ht="15.6" x14ac:dyDescent="0.3">
      <c r="A32" s="100"/>
      <c r="B32" s="56" t="s">
        <v>112</v>
      </c>
      <c r="C32" s="18" t="s">
        <v>16</v>
      </c>
      <c r="D32" s="23">
        <v>215</v>
      </c>
      <c r="E32" s="23"/>
      <c r="F32" s="23"/>
      <c r="G32" s="49"/>
      <c r="H32" s="72"/>
      <c r="I32" s="150">
        <v>0</v>
      </c>
      <c r="J32" s="60">
        <f t="shared" si="2"/>
        <v>0</v>
      </c>
    </row>
    <row r="33" spans="1:10" x14ac:dyDescent="0.3">
      <c r="A33" s="110"/>
      <c r="B33" s="18" t="s">
        <v>120</v>
      </c>
      <c r="C33" s="18" t="s">
        <v>121</v>
      </c>
      <c r="D33" s="24">
        <v>3</v>
      </c>
      <c r="E33" s="25"/>
      <c r="F33" s="26"/>
      <c r="G33" s="34"/>
      <c r="H33" s="35"/>
      <c r="I33" s="150">
        <v>0</v>
      </c>
      <c r="J33" s="60">
        <f t="shared" si="2"/>
        <v>0</v>
      </c>
    </row>
    <row r="34" spans="1:10" x14ac:dyDescent="0.3">
      <c r="A34" s="98"/>
      <c r="B34" s="18" t="s">
        <v>58</v>
      </c>
      <c r="C34" s="18" t="s">
        <v>26</v>
      </c>
      <c r="D34" s="23">
        <v>1500</v>
      </c>
      <c r="E34" s="25"/>
      <c r="F34" s="26"/>
      <c r="G34" s="26"/>
      <c r="H34" s="62"/>
      <c r="I34" s="150">
        <v>0</v>
      </c>
      <c r="J34" s="60">
        <f t="shared" ref="J34:J35" si="3">D34*I34</f>
        <v>0</v>
      </c>
    </row>
    <row r="35" spans="1:10" s="38" customFormat="1" x14ac:dyDescent="0.3">
      <c r="A35" s="99"/>
      <c r="B35" s="20" t="s">
        <v>27</v>
      </c>
      <c r="C35" s="20" t="s">
        <v>26</v>
      </c>
      <c r="D35" s="37">
        <v>6</v>
      </c>
      <c r="E35" s="47"/>
      <c r="F35" s="46"/>
      <c r="G35" s="46"/>
      <c r="H35" s="63"/>
      <c r="I35" s="150">
        <v>0</v>
      </c>
      <c r="J35" s="60">
        <f t="shared" si="3"/>
        <v>0</v>
      </c>
    </row>
    <row r="36" spans="1:10" s="38" customFormat="1" x14ac:dyDescent="0.3">
      <c r="A36" s="98" t="s">
        <v>83</v>
      </c>
      <c r="B36" s="18" t="s">
        <v>79</v>
      </c>
      <c r="C36" s="18" t="s">
        <v>16</v>
      </c>
      <c r="D36" s="23">
        <v>128</v>
      </c>
      <c r="E36" s="25">
        <v>0</v>
      </c>
      <c r="F36" s="26">
        <f>D36*E36</f>
        <v>0</v>
      </c>
      <c r="G36" s="26"/>
      <c r="H36" s="61"/>
      <c r="I36" s="18"/>
      <c r="J36" s="113"/>
    </row>
    <row r="37" spans="1:10" x14ac:dyDescent="0.3">
      <c r="A37" s="114" t="s">
        <v>50</v>
      </c>
      <c r="B37" s="19" t="s">
        <v>74</v>
      </c>
      <c r="C37" s="86" t="s">
        <v>16</v>
      </c>
      <c r="D37" s="93">
        <v>128</v>
      </c>
      <c r="E37" s="91">
        <v>0</v>
      </c>
      <c r="F37" s="91">
        <f t="shared" ref="F37" si="4">D37*E37</f>
        <v>0</v>
      </c>
      <c r="G37" s="91"/>
      <c r="H37" s="91"/>
      <c r="I37" s="92"/>
      <c r="J37" s="115"/>
    </row>
    <row r="38" spans="1:10" x14ac:dyDescent="0.3">
      <c r="A38" s="98"/>
      <c r="B38" s="18" t="s">
        <v>80</v>
      </c>
      <c r="C38" s="18" t="s">
        <v>16</v>
      </c>
      <c r="D38" s="23">
        <v>130</v>
      </c>
      <c r="E38" s="25"/>
      <c r="F38" s="26"/>
      <c r="G38" s="26"/>
      <c r="H38" s="61"/>
      <c r="I38" s="156">
        <v>450</v>
      </c>
      <c r="J38" s="113">
        <f>D38*I38</f>
        <v>58500</v>
      </c>
    </row>
    <row r="39" spans="1:10" x14ac:dyDescent="0.3">
      <c r="A39" s="98"/>
      <c r="B39" s="18" t="s">
        <v>75</v>
      </c>
      <c r="C39" s="18" t="s">
        <v>56</v>
      </c>
      <c r="D39" s="23">
        <v>48</v>
      </c>
      <c r="E39" s="25"/>
      <c r="F39" s="26"/>
      <c r="G39" s="26"/>
      <c r="H39" s="61"/>
      <c r="I39" s="18">
        <v>0</v>
      </c>
      <c r="J39" s="113">
        <f>D39*I39</f>
        <v>0</v>
      </c>
    </row>
    <row r="40" spans="1:10" x14ac:dyDescent="0.3">
      <c r="A40" s="98"/>
      <c r="B40" s="18" t="s">
        <v>81</v>
      </c>
      <c r="C40" s="18" t="s">
        <v>26</v>
      </c>
      <c r="D40" s="23">
        <v>3900</v>
      </c>
      <c r="E40" s="25"/>
      <c r="F40" s="26"/>
      <c r="G40" s="26"/>
      <c r="H40" s="61"/>
      <c r="I40" s="18">
        <v>0</v>
      </c>
      <c r="J40" s="113">
        <f>D40*I40</f>
        <v>0</v>
      </c>
    </row>
    <row r="41" spans="1:10" x14ac:dyDescent="0.3">
      <c r="A41" s="98"/>
      <c r="B41" s="18" t="s">
        <v>82</v>
      </c>
      <c r="C41" s="18" t="s">
        <v>26</v>
      </c>
      <c r="D41" s="23">
        <v>7800</v>
      </c>
      <c r="E41" s="25"/>
      <c r="F41" s="26"/>
      <c r="G41" s="26"/>
      <c r="H41" s="61"/>
      <c r="I41" s="18">
        <v>0</v>
      </c>
      <c r="J41" s="113">
        <f t="shared" ref="J41" si="5">D41*I41</f>
        <v>0</v>
      </c>
    </row>
    <row r="42" spans="1:10" x14ac:dyDescent="0.3">
      <c r="A42" s="111" t="s">
        <v>30</v>
      </c>
      <c r="B42" s="23" t="s">
        <v>122</v>
      </c>
      <c r="C42" s="23" t="s">
        <v>16</v>
      </c>
      <c r="D42" s="24">
        <v>76</v>
      </c>
      <c r="E42" s="25">
        <v>0</v>
      </c>
      <c r="F42" s="26">
        <f>D42*E42</f>
        <v>0</v>
      </c>
      <c r="G42" s="34"/>
      <c r="H42" s="35"/>
      <c r="I42" s="56"/>
      <c r="J42" s="60"/>
    </row>
    <row r="43" spans="1:10" x14ac:dyDescent="0.3">
      <c r="A43" s="111"/>
      <c r="B43" s="23" t="s">
        <v>54</v>
      </c>
      <c r="C43" s="23" t="s">
        <v>21</v>
      </c>
      <c r="D43" s="24">
        <v>180</v>
      </c>
      <c r="E43" s="25"/>
      <c r="F43" s="26"/>
      <c r="G43" s="34"/>
      <c r="H43" s="35"/>
      <c r="I43" s="56">
        <v>0</v>
      </c>
      <c r="J43" s="60">
        <f>D43*I43</f>
        <v>0</v>
      </c>
    </row>
    <row r="44" spans="1:10" x14ac:dyDescent="0.3">
      <c r="A44" s="111"/>
      <c r="B44" s="23" t="s">
        <v>123</v>
      </c>
      <c r="C44" s="23" t="s">
        <v>16</v>
      </c>
      <c r="D44" s="24">
        <v>80</v>
      </c>
      <c r="E44" s="25"/>
      <c r="F44" s="26"/>
      <c r="G44" s="34"/>
      <c r="H44" s="35"/>
      <c r="I44" s="155">
        <v>800</v>
      </c>
      <c r="J44" s="60">
        <f>D44*I44</f>
        <v>64000</v>
      </c>
    </row>
    <row r="45" spans="1:10" x14ac:dyDescent="0.3">
      <c r="A45" s="101" t="s">
        <v>31</v>
      </c>
      <c r="B45" s="23" t="s">
        <v>119</v>
      </c>
      <c r="C45" s="23" t="s">
        <v>16</v>
      </c>
      <c r="D45" s="24">
        <v>17</v>
      </c>
      <c r="E45" s="25">
        <v>0</v>
      </c>
      <c r="F45" s="26">
        <f>D45*E45</f>
        <v>0</v>
      </c>
      <c r="G45" s="34"/>
      <c r="H45" s="35"/>
      <c r="I45" s="59"/>
      <c r="J45" s="60"/>
    </row>
    <row r="46" spans="1:10" x14ac:dyDescent="0.3">
      <c r="A46" s="102"/>
      <c r="B46" s="73" t="s">
        <v>61</v>
      </c>
      <c r="C46" s="74" t="s">
        <v>16</v>
      </c>
      <c r="D46" s="74">
        <v>25</v>
      </c>
      <c r="E46" s="75"/>
      <c r="F46" s="76"/>
      <c r="G46" s="77"/>
      <c r="H46" s="77"/>
      <c r="I46" s="78">
        <v>0</v>
      </c>
      <c r="J46" s="116">
        <f t="shared" ref="J46:J50" si="6">D46*I46</f>
        <v>0</v>
      </c>
    </row>
    <row r="47" spans="1:10" x14ac:dyDescent="0.3">
      <c r="A47" s="103"/>
      <c r="B47" s="79" t="s">
        <v>62</v>
      </c>
      <c r="C47" s="80" t="s">
        <v>26</v>
      </c>
      <c r="D47" s="81">
        <v>52</v>
      </c>
      <c r="E47" s="82"/>
      <c r="F47" s="76"/>
      <c r="G47" s="77"/>
      <c r="H47" s="77"/>
      <c r="I47" s="78">
        <v>0</v>
      </c>
      <c r="J47" s="116">
        <f t="shared" si="6"/>
        <v>0</v>
      </c>
    </row>
    <row r="48" spans="1:10" x14ac:dyDescent="0.3">
      <c r="A48" s="102"/>
      <c r="B48" s="79" t="s">
        <v>63</v>
      </c>
      <c r="C48" s="74" t="s">
        <v>26</v>
      </c>
      <c r="D48" s="74">
        <v>1000</v>
      </c>
      <c r="E48" s="75"/>
      <c r="F48" s="76"/>
      <c r="G48" s="77"/>
      <c r="H48" s="77"/>
      <c r="I48" s="78">
        <v>0</v>
      </c>
      <c r="J48" s="116">
        <f t="shared" si="6"/>
        <v>0</v>
      </c>
    </row>
    <row r="49" spans="1:10" x14ac:dyDescent="0.3">
      <c r="A49" s="102"/>
      <c r="B49" s="79" t="s">
        <v>64</v>
      </c>
      <c r="C49" s="74" t="s">
        <v>26</v>
      </c>
      <c r="D49" s="74">
        <v>2</v>
      </c>
      <c r="E49" s="75"/>
      <c r="F49" s="76"/>
      <c r="G49" s="77"/>
      <c r="H49" s="77"/>
      <c r="I49" s="78">
        <v>0</v>
      </c>
      <c r="J49" s="116">
        <f t="shared" si="6"/>
        <v>0</v>
      </c>
    </row>
    <row r="50" spans="1:10" x14ac:dyDescent="0.3">
      <c r="A50" s="102"/>
      <c r="B50" s="107" t="s">
        <v>130</v>
      </c>
      <c r="C50" s="108" t="s">
        <v>131</v>
      </c>
      <c r="D50" s="108">
        <v>6</v>
      </c>
      <c r="E50" s="75"/>
      <c r="F50" s="109"/>
      <c r="G50" s="77"/>
      <c r="H50" s="77"/>
      <c r="I50" s="78">
        <v>0</v>
      </c>
      <c r="J50" s="117">
        <f t="shared" si="6"/>
        <v>0</v>
      </c>
    </row>
    <row r="51" spans="1:10" s="136" customFormat="1" x14ac:dyDescent="0.3">
      <c r="A51" s="129"/>
      <c r="B51" s="142" t="s">
        <v>59</v>
      </c>
      <c r="C51" s="142"/>
      <c r="D51" s="143"/>
      <c r="E51" s="132"/>
      <c r="F51" s="133"/>
      <c r="G51" s="133"/>
      <c r="H51" s="133"/>
      <c r="I51" s="143"/>
      <c r="J51" s="144"/>
    </row>
    <row r="52" spans="1:10" ht="15.6" x14ac:dyDescent="0.3">
      <c r="A52" s="104" t="s">
        <v>33</v>
      </c>
      <c r="B52" s="59" t="s">
        <v>136</v>
      </c>
      <c r="C52" s="23" t="s">
        <v>29</v>
      </c>
      <c r="D52" s="23">
        <v>201</v>
      </c>
      <c r="E52" s="23">
        <v>0</v>
      </c>
      <c r="F52" s="23">
        <f>D52*E52</f>
        <v>0</v>
      </c>
      <c r="G52" s="49"/>
      <c r="H52" s="49"/>
      <c r="I52" s="24"/>
      <c r="J52" s="64">
        <f t="shared" si="0"/>
        <v>0</v>
      </c>
    </row>
    <row r="53" spans="1:10" x14ac:dyDescent="0.3">
      <c r="A53" s="99"/>
      <c r="B53" s="65" t="s">
        <v>51</v>
      </c>
      <c r="C53" s="65" t="s">
        <v>29</v>
      </c>
      <c r="D53" s="66">
        <v>110</v>
      </c>
      <c r="E53" s="47"/>
      <c r="F53" s="46"/>
      <c r="G53" s="46"/>
      <c r="H53" s="46"/>
      <c r="I53" s="66">
        <v>0</v>
      </c>
      <c r="J53" s="64">
        <f t="shared" si="0"/>
        <v>0</v>
      </c>
    </row>
    <row r="54" spans="1:10" x14ac:dyDescent="0.3">
      <c r="A54" s="99"/>
      <c r="B54" s="65" t="s">
        <v>52</v>
      </c>
      <c r="C54" s="65" t="s">
        <v>26</v>
      </c>
      <c r="D54" s="66">
        <v>115</v>
      </c>
      <c r="E54" s="47"/>
      <c r="F54" s="46"/>
      <c r="G54" s="46"/>
      <c r="H54" s="46"/>
      <c r="I54" s="66">
        <v>0</v>
      </c>
      <c r="J54" s="64">
        <f t="shared" si="0"/>
        <v>0</v>
      </c>
    </row>
    <row r="55" spans="1:10" x14ac:dyDescent="0.3">
      <c r="A55" s="99"/>
      <c r="B55" s="65" t="s">
        <v>53</v>
      </c>
      <c r="C55" s="65" t="s">
        <v>26</v>
      </c>
      <c r="D55" s="66">
        <v>75</v>
      </c>
      <c r="E55" s="47"/>
      <c r="F55" s="46"/>
      <c r="G55" s="46"/>
      <c r="H55" s="46"/>
      <c r="I55" s="66">
        <v>0</v>
      </c>
      <c r="J55" s="64">
        <f t="shared" si="0"/>
        <v>0</v>
      </c>
    </row>
    <row r="56" spans="1:10" x14ac:dyDescent="0.3">
      <c r="A56" s="99"/>
      <c r="B56" s="65" t="s">
        <v>105</v>
      </c>
      <c r="C56" s="65" t="s">
        <v>26</v>
      </c>
      <c r="D56" s="66">
        <v>75</v>
      </c>
      <c r="E56" s="47"/>
      <c r="F56" s="46"/>
      <c r="G56" s="46"/>
      <c r="H56" s="46"/>
      <c r="I56" s="66">
        <v>0</v>
      </c>
      <c r="J56" s="64">
        <f t="shared" si="0"/>
        <v>0</v>
      </c>
    </row>
    <row r="57" spans="1:10" x14ac:dyDescent="0.3">
      <c r="A57" s="99"/>
      <c r="B57" s="65" t="s">
        <v>55</v>
      </c>
      <c r="C57" s="65" t="s">
        <v>26</v>
      </c>
      <c r="D57" s="66">
        <v>150</v>
      </c>
      <c r="E57" s="47"/>
      <c r="F57" s="46"/>
      <c r="G57" s="46"/>
      <c r="H57" s="71"/>
      <c r="I57" s="66">
        <v>0</v>
      </c>
      <c r="J57" s="64">
        <f t="shared" si="0"/>
        <v>0</v>
      </c>
    </row>
    <row r="58" spans="1:10" x14ac:dyDescent="0.3">
      <c r="A58" s="101" t="s">
        <v>34</v>
      </c>
      <c r="B58" s="23" t="s">
        <v>60</v>
      </c>
      <c r="C58" s="23" t="s">
        <v>29</v>
      </c>
      <c r="D58" s="23">
        <v>210</v>
      </c>
      <c r="E58" s="23">
        <v>0</v>
      </c>
      <c r="F58" s="36">
        <f>D58*E58</f>
        <v>0</v>
      </c>
      <c r="G58" s="24"/>
      <c r="H58" s="24"/>
      <c r="I58" s="59"/>
      <c r="J58" s="60"/>
    </row>
    <row r="59" spans="1:10" x14ac:dyDescent="0.3">
      <c r="A59" s="101"/>
      <c r="B59" s="23" t="s">
        <v>54</v>
      </c>
      <c r="C59" s="23" t="s">
        <v>21</v>
      </c>
      <c r="D59" s="24">
        <v>105</v>
      </c>
      <c r="E59" s="25"/>
      <c r="F59" s="26"/>
      <c r="G59" s="34"/>
      <c r="H59" s="35"/>
      <c r="I59" s="59">
        <v>0</v>
      </c>
      <c r="J59" s="60">
        <f t="shared" ref="J59:J65" si="7">D59*I59</f>
        <v>0</v>
      </c>
    </row>
    <row r="60" spans="1:10" x14ac:dyDescent="0.3">
      <c r="A60" s="105"/>
      <c r="B60" s="37" t="s">
        <v>124</v>
      </c>
      <c r="C60" s="37" t="s">
        <v>21</v>
      </c>
      <c r="D60" s="112">
        <v>72</v>
      </c>
      <c r="E60" s="47"/>
      <c r="F60" s="46"/>
      <c r="G60" s="94"/>
      <c r="H60" s="95"/>
      <c r="I60" s="59">
        <v>0</v>
      </c>
      <c r="J60" s="60">
        <f t="shared" si="7"/>
        <v>0</v>
      </c>
    </row>
    <row r="61" spans="1:10" x14ac:dyDescent="0.3">
      <c r="A61" s="105"/>
      <c r="B61" s="37" t="s">
        <v>125</v>
      </c>
      <c r="C61" s="37" t="s">
        <v>21</v>
      </c>
      <c r="D61" s="112">
        <v>15</v>
      </c>
      <c r="E61" s="47"/>
      <c r="F61" s="46"/>
      <c r="G61" s="94"/>
      <c r="H61" s="95"/>
      <c r="I61" s="59">
        <v>0</v>
      </c>
      <c r="J61" s="60">
        <f t="shared" si="7"/>
        <v>0</v>
      </c>
    </row>
    <row r="62" spans="1:10" x14ac:dyDescent="0.3">
      <c r="A62" s="105"/>
      <c r="B62" s="37" t="s">
        <v>126</v>
      </c>
      <c r="C62" s="37" t="s">
        <v>21</v>
      </c>
      <c r="D62" s="112">
        <v>50</v>
      </c>
      <c r="E62" s="47"/>
      <c r="F62" s="46"/>
      <c r="G62" s="94"/>
      <c r="H62" s="95"/>
      <c r="I62" s="59">
        <v>0</v>
      </c>
      <c r="J62" s="60">
        <f t="shared" si="7"/>
        <v>0</v>
      </c>
    </row>
    <row r="63" spans="1:10" x14ac:dyDescent="0.3">
      <c r="A63" s="105"/>
      <c r="B63" s="37" t="s">
        <v>127</v>
      </c>
      <c r="C63" s="37" t="s">
        <v>21</v>
      </c>
      <c r="D63" s="112">
        <v>15</v>
      </c>
      <c r="E63" s="47"/>
      <c r="F63" s="46"/>
      <c r="G63" s="94"/>
      <c r="H63" s="95"/>
      <c r="I63" s="59">
        <v>0</v>
      </c>
      <c r="J63" s="60">
        <f t="shared" si="7"/>
        <v>0</v>
      </c>
    </row>
    <row r="64" spans="1:10" x14ac:dyDescent="0.3">
      <c r="A64" s="105"/>
      <c r="B64" s="37" t="s">
        <v>128</v>
      </c>
      <c r="C64" s="37" t="s">
        <v>21</v>
      </c>
      <c r="D64" s="112">
        <v>9</v>
      </c>
      <c r="E64" s="47"/>
      <c r="F64" s="46"/>
      <c r="G64" s="94"/>
      <c r="H64" s="95"/>
      <c r="I64" s="59">
        <v>0</v>
      </c>
      <c r="J64" s="60">
        <f t="shared" si="7"/>
        <v>0</v>
      </c>
    </row>
    <row r="65" spans="1:10" x14ac:dyDescent="0.3">
      <c r="A65" s="105"/>
      <c r="B65" s="37" t="s">
        <v>129</v>
      </c>
      <c r="C65" s="37" t="s">
        <v>21</v>
      </c>
      <c r="D65" s="112">
        <v>38</v>
      </c>
      <c r="E65" s="47"/>
      <c r="F65" s="46"/>
      <c r="G65" s="94"/>
      <c r="H65" s="95"/>
      <c r="I65" s="59">
        <v>0</v>
      </c>
      <c r="J65" s="60">
        <f t="shared" si="7"/>
        <v>0</v>
      </c>
    </row>
    <row r="66" spans="1:10" x14ac:dyDescent="0.3">
      <c r="A66" s="118" t="s">
        <v>35</v>
      </c>
      <c r="B66" s="23" t="s">
        <v>85</v>
      </c>
      <c r="C66" s="23" t="s">
        <v>29</v>
      </c>
      <c r="D66" s="23">
        <v>138</v>
      </c>
      <c r="E66" s="25">
        <v>0</v>
      </c>
      <c r="F66" s="26">
        <f>D66*E66</f>
        <v>0</v>
      </c>
      <c r="G66" s="26"/>
      <c r="H66" s="61"/>
      <c r="I66" s="18"/>
      <c r="J66" s="60"/>
    </row>
    <row r="67" spans="1:10" x14ac:dyDescent="0.3">
      <c r="A67" s="98"/>
      <c r="B67" s="18" t="s">
        <v>86</v>
      </c>
      <c r="C67" s="18" t="s">
        <v>26</v>
      </c>
      <c r="D67" s="23">
        <v>8</v>
      </c>
      <c r="E67" s="25"/>
      <c r="F67" s="26"/>
      <c r="G67" s="26"/>
      <c r="H67" s="61"/>
      <c r="I67" s="18">
        <v>0</v>
      </c>
      <c r="J67" s="60">
        <f>D67*I67</f>
        <v>0</v>
      </c>
    </row>
    <row r="68" spans="1:10" x14ac:dyDescent="0.3">
      <c r="A68" s="97"/>
      <c r="B68" s="21" t="s">
        <v>87</v>
      </c>
      <c r="C68" s="21" t="s">
        <v>26</v>
      </c>
      <c r="D68" s="33">
        <v>166</v>
      </c>
      <c r="E68" s="33"/>
      <c r="F68" s="48"/>
      <c r="G68" s="26"/>
      <c r="H68" s="26"/>
      <c r="I68" s="18">
        <v>0</v>
      </c>
      <c r="J68" s="39">
        <f>D68*I68</f>
        <v>0</v>
      </c>
    </row>
    <row r="69" spans="1:10" x14ac:dyDescent="0.3">
      <c r="A69" s="97"/>
      <c r="B69" s="21" t="s">
        <v>88</v>
      </c>
      <c r="C69" s="21" t="s">
        <v>26</v>
      </c>
      <c r="D69" s="33">
        <v>26</v>
      </c>
      <c r="E69" s="33"/>
      <c r="F69" s="48"/>
      <c r="G69" s="26"/>
      <c r="H69" s="26"/>
      <c r="I69" s="18">
        <v>0</v>
      </c>
      <c r="J69" s="39">
        <f t="shared" ref="J69:J78" si="8">D69*I69</f>
        <v>0</v>
      </c>
    </row>
    <row r="70" spans="1:10" x14ac:dyDescent="0.3">
      <c r="A70" s="97"/>
      <c r="B70" s="18" t="s">
        <v>89</v>
      </c>
      <c r="C70" s="18" t="s">
        <v>26</v>
      </c>
      <c r="D70" s="23">
        <v>8</v>
      </c>
      <c r="E70" s="23"/>
      <c r="F70" s="36"/>
      <c r="G70" s="24"/>
      <c r="H70" s="24"/>
      <c r="I70" s="18">
        <v>0</v>
      </c>
      <c r="J70" s="39">
        <f t="shared" si="8"/>
        <v>0</v>
      </c>
    </row>
    <row r="71" spans="1:10" x14ac:dyDescent="0.3">
      <c r="A71" s="97"/>
      <c r="B71" s="18" t="s">
        <v>90</v>
      </c>
      <c r="C71" s="18" t="s">
        <v>26</v>
      </c>
      <c r="D71" s="24">
        <v>16</v>
      </c>
      <c r="E71" s="25"/>
      <c r="F71" s="26"/>
      <c r="G71" s="34"/>
      <c r="H71" s="83"/>
      <c r="I71" s="18">
        <v>0</v>
      </c>
      <c r="J71" s="39">
        <f t="shared" si="8"/>
        <v>0</v>
      </c>
    </row>
    <row r="72" spans="1:10" x14ac:dyDescent="0.3">
      <c r="A72" s="97"/>
      <c r="B72" s="18" t="s">
        <v>91</v>
      </c>
      <c r="C72" s="18" t="s">
        <v>26</v>
      </c>
      <c r="D72" s="24">
        <v>8</v>
      </c>
      <c r="E72" s="25"/>
      <c r="F72" s="26"/>
      <c r="G72" s="34"/>
      <c r="H72" s="83"/>
      <c r="I72" s="18">
        <v>0</v>
      </c>
      <c r="J72" s="39">
        <f t="shared" si="8"/>
        <v>0</v>
      </c>
    </row>
    <row r="73" spans="1:10" x14ac:dyDescent="0.3">
      <c r="A73" s="98"/>
      <c r="B73" s="21" t="s">
        <v>92</v>
      </c>
      <c r="C73" s="21" t="s">
        <v>26</v>
      </c>
      <c r="D73" s="33">
        <v>52</v>
      </c>
      <c r="E73" s="33"/>
      <c r="F73" s="48"/>
      <c r="G73" s="34"/>
      <c r="H73" s="83"/>
      <c r="I73" s="18">
        <v>0</v>
      </c>
      <c r="J73" s="39">
        <f t="shared" si="8"/>
        <v>0</v>
      </c>
    </row>
    <row r="74" spans="1:10" x14ac:dyDescent="0.3">
      <c r="A74" s="98"/>
      <c r="B74" s="18" t="s">
        <v>97</v>
      </c>
      <c r="C74" s="18" t="s">
        <v>26</v>
      </c>
      <c r="D74" s="23">
        <v>24</v>
      </c>
      <c r="E74" s="58"/>
      <c r="F74" s="58"/>
      <c r="G74" s="34"/>
      <c r="H74" s="83"/>
      <c r="I74" s="18">
        <v>0</v>
      </c>
      <c r="J74" s="39">
        <f t="shared" si="8"/>
        <v>0</v>
      </c>
    </row>
    <row r="75" spans="1:10" x14ac:dyDescent="0.3">
      <c r="A75" s="98"/>
      <c r="B75" s="18" t="s">
        <v>93</v>
      </c>
      <c r="C75" s="18" t="s">
        <v>26</v>
      </c>
      <c r="D75" s="23">
        <v>9</v>
      </c>
      <c r="E75" s="58"/>
      <c r="F75" s="58"/>
      <c r="G75" s="34"/>
      <c r="H75" s="83"/>
      <c r="I75" s="18">
        <v>0</v>
      </c>
      <c r="J75" s="39">
        <f t="shared" si="8"/>
        <v>0</v>
      </c>
    </row>
    <row r="76" spans="1:10" x14ac:dyDescent="0.3">
      <c r="A76" s="98"/>
      <c r="B76" s="18" t="s">
        <v>94</v>
      </c>
      <c r="C76" s="18" t="s">
        <v>26</v>
      </c>
      <c r="D76" s="23">
        <v>3</v>
      </c>
      <c r="E76" s="58"/>
      <c r="F76" s="58"/>
      <c r="G76" s="34"/>
      <c r="H76" s="83"/>
      <c r="I76" s="18">
        <v>0</v>
      </c>
      <c r="J76" s="39">
        <f t="shared" si="8"/>
        <v>0</v>
      </c>
    </row>
    <row r="77" spans="1:10" x14ac:dyDescent="0.3">
      <c r="A77" s="98"/>
      <c r="B77" s="18" t="s">
        <v>95</v>
      </c>
      <c r="C77" s="18" t="s">
        <v>26</v>
      </c>
      <c r="D77" s="23">
        <v>18</v>
      </c>
      <c r="E77" s="58"/>
      <c r="F77" s="58"/>
      <c r="G77" s="34"/>
      <c r="H77" s="83"/>
      <c r="I77" s="18">
        <v>0</v>
      </c>
      <c r="J77" s="39">
        <f t="shared" si="8"/>
        <v>0</v>
      </c>
    </row>
    <row r="78" spans="1:10" x14ac:dyDescent="0.3">
      <c r="A78" s="98"/>
      <c r="B78" s="18" t="s">
        <v>96</v>
      </c>
      <c r="C78" s="18" t="s">
        <v>26</v>
      </c>
      <c r="D78" s="23">
        <v>18</v>
      </c>
      <c r="E78" s="58"/>
      <c r="F78" s="58"/>
      <c r="G78" s="34"/>
      <c r="H78" s="83"/>
      <c r="I78" s="18">
        <v>0</v>
      </c>
      <c r="J78" s="39">
        <f t="shared" si="8"/>
        <v>0</v>
      </c>
    </row>
    <row r="79" spans="1:10" x14ac:dyDescent="0.3">
      <c r="A79" s="118"/>
      <c r="B79" s="23" t="s">
        <v>65</v>
      </c>
      <c r="C79" s="23" t="s">
        <v>26</v>
      </c>
      <c r="D79" s="23">
        <v>800</v>
      </c>
      <c r="E79" s="25"/>
      <c r="F79" s="26"/>
      <c r="G79" s="26"/>
      <c r="H79" s="61"/>
      <c r="I79" s="18">
        <v>0</v>
      </c>
      <c r="J79" s="60">
        <f>D79*I79</f>
        <v>0</v>
      </c>
    </row>
    <row r="80" spans="1:10" s="136" customFormat="1" x14ac:dyDescent="0.3">
      <c r="A80" s="129"/>
      <c r="B80" s="130" t="s">
        <v>73</v>
      </c>
      <c r="C80" s="130"/>
      <c r="D80" s="131"/>
      <c r="E80" s="132"/>
      <c r="F80" s="133"/>
      <c r="G80" s="133"/>
      <c r="H80" s="134"/>
      <c r="I80" s="130"/>
      <c r="J80" s="135"/>
    </row>
    <row r="81" spans="1:10" x14ac:dyDescent="0.3">
      <c r="A81" s="114" t="s">
        <v>39</v>
      </c>
      <c r="B81" s="87" t="s">
        <v>132</v>
      </c>
      <c r="C81" s="88" t="s">
        <v>16</v>
      </c>
      <c r="D81" s="89">
        <v>126</v>
      </c>
      <c r="E81" s="90">
        <v>0</v>
      </c>
      <c r="F81" s="91">
        <f t="shared" ref="F81:F82" si="9">D81*E81</f>
        <v>0</v>
      </c>
      <c r="G81" s="91"/>
      <c r="H81" s="91"/>
      <c r="I81" s="92"/>
      <c r="J81" s="115"/>
    </row>
    <row r="82" spans="1:10" x14ac:dyDescent="0.3">
      <c r="A82" s="114" t="s">
        <v>69</v>
      </c>
      <c r="B82" s="19" t="s">
        <v>74</v>
      </c>
      <c r="C82" s="86" t="s">
        <v>16</v>
      </c>
      <c r="D82" s="93">
        <v>126</v>
      </c>
      <c r="E82" s="91">
        <v>0</v>
      </c>
      <c r="F82" s="91">
        <f t="shared" si="9"/>
        <v>0</v>
      </c>
      <c r="G82" s="91"/>
      <c r="H82" s="91"/>
      <c r="I82" s="92"/>
      <c r="J82" s="115"/>
    </row>
    <row r="83" spans="1:10" x14ac:dyDescent="0.3">
      <c r="A83" s="101"/>
      <c r="B83" s="84" t="s">
        <v>84</v>
      </c>
      <c r="C83" s="84" t="s">
        <v>16</v>
      </c>
      <c r="D83" s="85">
        <v>128</v>
      </c>
      <c r="E83" s="23"/>
      <c r="F83" s="23"/>
      <c r="G83" s="85"/>
      <c r="H83" s="32"/>
      <c r="I83" s="157">
        <v>450</v>
      </c>
      <c r="J83" s="60">
        <f t="shared" ref="J83" si="10">D83*I83</f>
        <v>57600</v>
      </c>
    </row>
    <row r="84" spans="1:10" x14ac:dyDescent="0.3">
      <c r="A84" s="101"/>
      <c r="B84" s="84" t="s">
        <v>67</v>
      </c>
      <c r="C84" s="84" t="s">
        <v>29</v>
      </c>
      <c r="D84" s="85">
        <v>470</v>
      </c>
      <c r="E84" s="23"/>
      <c r="F84" s="23"/>
      <c r="G84" s="85"/>
      <c r="H84" s="32"/>
      <c r="I84" s="151">
        <v>0</v>
      </c>
      <c r="J84" s="60">
        <f t="shared" ref="J84:J88" si="11">D84*I84</f>
        <v>0</v>
      </c>
    </row>
    <row r="85" spans="1:10" x14ac:dyDescent="0.3">
      <c r="A85" s="99"/>
      <c r="B85" s="20" t="s">
        <v>68</v>
      </c>
      <c r="C85" s="20" t="s">
        <v>26</v>
      </c>
      <c r="D85" s="37">
        <v>4</v>
      </c>
      <c r="E85" s="47"/>
      <c r="F85" s="46"/>
      <c r="G85" s="46"/>
      <c r="H85" s="63"/>
      <c r="I85" s="20">
        <v>0</v>
      </c>
      <c r="J85" s="60">
        <f t="shared" si="11"/>
        <v>0</v>
      </c>
    </row>
    <row r="86" spans="1:10" x14ac:dyDescent="0.3">
      <c r="A86" s="98"/>
      <c r="B86" s="18" t="s">
        <v>81</v>
      </c>
      <c r="C86" s="18" t="s">
        <v>26</v>
      </c>
      <c r="D86" s="23">
        <v>3800</v>
      </c>
      <c r="E86" s="25"/>
      <c r="F86" s="26"/>
      <c r="G86" s="26"/>
      <c r="H86" s="61"/>
      <c r="I86" s="18">
        <v>0</v>
      </c>
      <c r="J86" s="113">
        <f>D86*I86</f>
        <v>0</v>
      </c>
    </row>
    <row r="87" spans="1:10" x14ac:dyDescent="0.3">
      <c r="A87" s="98"/>
      <c r="B87" s="18" t="s">
        <v>82</v>
      </c>
      <c r="C87" s="18" t="s">
        <v>26</v>
      </c>
      <c r="D87" s="23">
        <v>7600</v>
      </c>
      <c r="E87" s="25"/>
      <c r="F87" s="26">
        <v>0</v>
      </c>
      <c r="G87" s="26"/>
      <c r="H87" s="61"/>
      <c r="I87" s="18">
        <v>0</v>
      </c>
      <c r="J87" s="113">
        <f t="shared" ref="J87" si="12">D87*I87</f>
        <v>0</v>
      </c>
    </row>
    <row r="88" spans="1:10" s="38" customFormat="1" x14ac:dyDescent="0.3">
      <c r="A88" s="101"/>
      <c r="B88" s="84" t="s">
        <v>75</v>
      </c>
      <c r="C88" s="84" t="s">
        <v>56</v>
      </c>
      <c r="D88" s="85">
        <v>42</v>
      </c>
      <c r="E88" s="23"/>
      <c r="F88" s="23"/>
      <c r="G88" s="85"/>
      <c r="H88" s="32"/>
      <c r="I88" s="157">
        <v>328</v>
      </c>
      <c r="J88" s="60">
        <f t="shared" si="11"/>
        <v>13776</v>
      </c>
    </row>
    <row r="89" spans="1:10" s="38" customFormat="1" x14ac:dyDescent="0.3">
      <c r="A89" s="101" t="s">
        <v>70</v>
      </c>
      <c r="B89" s="23" t="s">
        <v>72</v>
      </c>
      <c r="C89" s="23" t="s">
        <v>29</v>
      </c>
      <c r="D89" s="24">
        <v>10.36</v>
      </c>
      <c r="E89" s="25">
        <v>0</v>
      </c>
      <c r="F89" s="26">
        <f>D89*E89</f>
        <v>0</v>
      </c>
      <c r="G89" s="34"/>
      <c r="H89" s="35"/>
      <c r="I89" s="56"/>
      <c r="J89" s="60"/>
    </row>
    <row r="90" spans="1:10" s="38" customFormat="1" x14ac:dyDescent="0.3">
      <c r="A90" s="105"/>
      <c r="B90" s="23" t="s">
        <v>106</v>
      </c>
      <c r="C90" s="23" t="s">
        <v>29</v>
      </c>
      <c r="D90" s="24">
        <v>12</v>
      </c>
      <c r="E90" s="47"/>
      <c r="F90" s="26"/>
      <c r="G90" s="94"/>
      <c r="H90" s="95"/>
      <c r="I90" s="65">
        <v>0</v>
      </c>
      <c r="J90" s="60">
        <f>D90*I90</f>
        <v>0</v>
      </c>
    </row>
    <row r="91" spans="1:10" s="38" customFormat="1" x14ac:dyDescent="0.3">
      <c r="A91" s="105"/>
      <c r="B91" s="23" t="s">
        <v>107</v>
      </c>
      <c r="C91" s="23" t="s">
        <v>38</v>
      </c>
      <c r="D91" s="24">
        <v>2.5</v>
      </c>
      <c r="E91" s="47"/>
      <c r="F91" s="26"/>
      <c r="G91" s="94"/>
      <c r="H91" s="95"/>
      <c r="I91" s="65">
        <v>0</v>
      </c>
      <c r="J91" s="60">
        <f>D91*I91</f>
        <v>0</v>
      </c>
    </row>
    <row r="92" spans="1:10" s="38" customFormat="1" x14ac:dyDescent="0.3">
      <c r="A92" s="105"/>
      <c r="B92" s="23" t="s">
        <v>108</v>
      </c>
      <c r="C92" s="23" t="s">
        <v>38</v>
      </c>
      <c r="D92" s="24">
        <v>2.4</v>
      </c>
      <c r="E92" s="47"/>
      <c r="F92" s="26"/>
      <c r="G92" s="94"/>
      <c r="H92" s="95"/>
      <c r="I92" s="65">
        <v>0</v>
      </c>
      <c r="J92" s="60">
        <f>D92*I92</f>
        <v>0</v>
      </c>
    </row>
    <row r="93" spans="1:10" x14ac:dyDescent="0.3">
      <c r="A93" s="105"/>
      <c r="B93" s="23" t="s">
        <v>109</v>
      </c>
      <c r="C93" s="23" t="s">
        <v>38</v>
      </c>
      <c r="D93" s="24">
        <v>2.4</v>
      </c>
      <c r="E93" s="47"/>
      <c r="F93" s="26"/>
      <c r="G93" s="94"/>
      <c r="H93" s="95"/>
      <c r="I93" s="65">
        <v>0</v>
      </c>
      <c r="J93" s="60">
        <f>D93*I93</f>
        <v>0</v>
      </c>
    </row>
    <row r="94" spans="1:10" x14ac:dyDescent="0.3">
      <c r="A94" s="105" t="s">
        <v>66</v>
      </c>
      <c r="B94" s="23" t="s">
        <v>76</v>
      </c>
      <c r="C94" s="23" t="s">
        <v>29</v>
      </c>
      <c r="D94" s="24">
        <v>142</v>
      </c>
      <c r="E94" s="47">
        <v>0</v>
      </c>
      <c r="F94" s="26">
        <f>D94*E94</f>
        <v>0</v>
      </c>
      <c r="G94" s="94"/>
      <c r="H94" s="95"/>
      <c r="I94" s="65"/>
      <c r="J94" s="60"/>
    </row>
    <row r="95" spans="1:10" x14ac:dyDescent="0.3">
      <c r="A95" s="102"/>
      <c r="B95" s="73" t="s">
        <v>133</v>
      </c>
      <c r="C95" s="74" t="s">
        <v>29</v>
      </c>
      <c r="D95" s="74">
        <v>148</v>
      </c>
      <c r="E95" s="75"/>
      <c r="F95" s="76"/>
      <c r="G95" s="77"/>
      <c r="H95" s="77"/>
      <c r="I95" s="78">
        <v>0</v>
      </c>
      <c r="J95" s="116">
        <f t="shared" ref="J95:J97" si="13">D95*I95</f>
        <v>0</v>
      </c>
    </row>
    <row r="96" spans="1:10" x14ac:dyDescent="0.3">
      <c r="A96" s="102"/>
      <c r="B96" s="73" t="s">
        <v>135</v>
      </c>
      <c r="C96" s="74" t="s">
        <v>29</v>
      </c>
      <c r="D96" s="74">
        <v>148</v>
      </c>
      <c r="E96" s="75"/>
      <c r="F96" s="76"/>
      <c r="G96" s="77"/>
      <c r="H96" s="77"/>
      <c r="I96" s="78">
        <v>0</v>
      </c>
      <c r="J96" s="116">
        <f t="shared" si="13"/>
        <v>0</v>
      </c>
    </row>
    <row r="97" spans="1:10" x14ac:dyDescent="0.3">
      <c r="A97" s="102"/>
      <c r="B97" s="79" t="s">
        <v>64</v>
      </c>
      <c r="C97" s="74" t="s">
        <v>26</v>
      </c>
      <c r="D97" s="74">
        <v>4</v>
      </c>
      <c r="E97" s="75"/>
      <c r="F97" s="76"/>
      <c r="G97" s="77"/>
      <c r="H97" s="77"/>
      <c r="I97" s="78">
        <v>0</v>
      </c>
      <c r="J97" s="116">
        <f t="shared" si="13"/>
        <v>0</v>
      </c>
    </row>
    <row r="98" spans="1:10" s="136" customFormat="1" x14ac:dyDescent="0.3">
      <c r="A98" s="137"/>
      <c r="B98" s="138" t="s">
        <v>77</v>
      </c>
      <c r="C98" s="138"/>
      <c r="D98" s="138"/>
      <c r="E98" s="139"/>
      <c r="F98" s="140"/>
      <c r="G98" s="140"/>
      <c r="H98" s="141"/>
      <c r="I98" s="138"/>
      <c r="J98" s="135"/>
    </row>
    <row r="99" spans="1:10" x14ac:dyDescent="0.3">
      <c r="A99" s="118" t="s">
        <v>71</v>
      </c>
      <c r="B99" s="23" t="s">
        <v>78</v>
      </c>
      <c r="C99" s="23" t="s">
        <v>26</v>
      </c>
      <c r="D99" s="23">
        <v>3</v>
      </c>
      <c r="E99" s="25">
        <v>0</v>
      </c>
      <c r="F99" s="26">
        <f>D99*E99</f>
        <v>0</v>
      </c>
      <c r="G99" s="26"/>
      <c r="H99" s="61"/>
      <c r="I99" s="23"/>
      <c r="J99" s="60">
        <f>D99*I99</f>
        <v>0</v>
      </c>
    </row>
    <row r="100" spans="1:10" x14ac:dyDescent="0.3">
      <c r="A100" s="97"/>
      <c r="B100" s="17" t="s">
        <v>134</v>
      </c>
      <c r="C100" s="18" t="s">
        <v>26</v>
      </c>
      <c r="D100" s="32">
        <v>3</v>
      </c>
      <c r="E100" s="33"/>
      <c r="F100" s="26">
        <f t="shared" ref="F100" si="14">D100*E100</f>
        <v>0</v>
      </c>
      <c r="G100" s="23"/>
      <c r="H100" s="32"/>
      <c r="I100" s="23">
        <v>0</v>
      </c>
      <c r="J100" s="60">
        <f>D100*I100</f>
        <v>0</v>
      </c>
    </row>
    <row r="101" spans="1:10" x14ac:dyDescent="0.3">
      <c r="A101" s="97" t="s">
        <v>40</v>
      </c>
      <c r="B101" s="21" t="s">
        <v>42</v>
      </c>
      <c r="C101" s="21" t="s">
        <v>36</v>
      </c>
      <c r="D101" s="33">
        <v>3</v>
      </c>
      <c r="E101" s="33">
        <v>0</v>
      </c>
      <c r="F101" s="48">
        <f>D101*E101</f>
        <v>0</v>
      </c>
      <c r="G101" s="26"/>
      <c r="H101" s="26"/>
      <c r="I101" s="25"/>
      <c r="J101" s="60"/>
    </row>
    <row r="102" spans="1:10" x14ac:dyDescent="0.3">
      <c r="A102" s="97"/>
      <c r="B102" s="21" t="s">
        <v>37</v>
      </c>
      <c r="C102" s="21" t="s">
        <v>36</v>
      </c>
      <c r="D102" s="33">
        <v>3</v>
      </c>
      <c r="E102" s="33"/>
      <c r="F102" s="48"/>
      <c r="G102" s="26"/>
      <c r="H102" s="26">
        <v>0</v>
      </c>
      <c r="I102" s="25">
        <v>0</v>
      </c>
      <c r="J102" s="60">
        <f t="shared" ref="J102" si="15">D102*I102</f>
        <v>0</v>
      </c>
    </row>
    <row r="103" spans="1:10" x14ac:dyDescent="0.3">
      <c r="A103" s="119" t="s">
        <v>41</v>
      </c>
      <c r="B103" s="67" t="s">
        <v>32</v>
      </c>
      <c r="C103" s="68" t="s">
        <v>26</v>
      </c>
      <c r="D103" s="69">
        <v>8</v>
      </c>
      <c r="E103" s="69"/>
      <c r="F103" s="70"/>
      <c r="G103" s="70">
        <v>0</v>
      </c>
      <c r="H103" s="70">
        <f>D103*G103</f>
        <v>0</v>
      </c>
      <c r="I103" s="69"/>
      <c r="J103" s="120"/>
    </row>
    <row r="104" spans="1:10" x14ac:dyDescent="0.3">
      <c r="A104" s="121"/>
      <c r="B104" s="27" t="s">
        <v>43</v>
      </c>
      <c r="C104" s="27"/>
      <c r="D104" s="28"/>
      <c r="E104" s="27"/>
      <c r="F104" s="28">
        <f>SUM(F8:F103)</f>
        <v>0</v>
      </c>
      <c r="G104" s="28"/>
      <c r="H104" s="28">
        <f>SUM(H8:H103)</f>
        <v>0</v>
      </c>
      <c r="I104" s="27"/>
      <c r="J104" s="122">
        <f>SUM(J8:J103)</f>
        <v>193876</v>
      </c>
    </row>
    <row r="105" spans="1:10" x14ac:dyDescent="0.3">
      <c r="A105" s="121"/>
      <c r="B105" s="27" t="s">
        <v>137</v>
      </c>
      <c r="C105" s="27"/>
      <c r="D105" s="28"/>
      <c r="E105" s="27"/>
      <c r="F105" s="28">
        <f>F104*0</f>
        <v>0</v>
      </c>
      <c r="G105" s="28"/>
      <c r="H105" s="28"/>
      <c r="I105" s="27"/>
      <c r="J105" s="122"/>
    </row>
    <row r="106" spans="1:10" x14ac:dyDescent="0.3">
      <c r="A106" s="121"/>
      <c r="B106" s="29" t="s">
        <v>138</v>
      </c>
      <c r="C106" s="27"/>
      <c r="D106" s="28"/>
      <c r="E106" s="27"/>
      <c r="F106" s="28">
        <f>J104*0</f>
        <v>0</v>
      </c>
      <c r="G106" s="28"/>
      <c r="H106" s="28"/>
      <c r="I106" s="27"/>
      <c r="J106" s="122"/>
    </row>
    <row r="107" spans="1:10" ht="15" thickBot="1" x14ac:dyDescent="0.35">
      <c r="A107" s="123"/>
      <c r="B107" s="124" t="s">
        <v>44</v>
      </c>
      <c r="C107" s="125"/>
      <c r="D107" s="126"/>
      <c r="E107" s="126"/>
      <c r="F107" s="127">
        <f>J104+H104+F104+F105+F106</f>
        <v>193876</v>
      </c>
      <c r="G107" s="127"/>
      <c r="H107" s="127"/>
      <c r="I107" s="126"/>
      <c r="J107" s="128"/>
    </row>
    <row r="108" spans="1:10" x14ac:dyDescent="0.3">
      <c r="A108" s="30"/>
      <c r="B108" s="30"/>
      <c r="C108" s="30"/>
      <c r="D108" s="30"/>
      <c r="E108" s="30"/>
      <c r="F108" s="30"/>
      <c r="G108" s="30"/>
      <c r="H108" s="30"/>
      <c r="I108" s="30"/>
      <c r="J108" s="30"/>
    </row>
    <row r="109" spans="1:10" x14ac:dyDescent="0.3">
      <c r="A109" s="30"/>
      <c r="B109" s="31" t="s">
        <v>45</v>
      </c>
      <c r="C109" s="30"/>
      <c r="D109" s="30"/>
      <c r="E109" s="31" t="s">
        <v>46</v>
      </c>
      <c r="F109" s="30"/>
      <c r="G109" s="30"/>
      <c r="H109" s="30"/>
      <c r="I109" s="30"/>
      <c r="J109" s="30"/>
    </row>
    <row r="110" spans="1:10" x14ac:dyDescent="0.3">
      <c r="A110" s="30"/>
      <c r="B110" s="30"/>
      <c r="C110" s="30"/>
      <c r="D110" s="30"/>
      <c r="E110" s="30"/>
      <c r="F110" s="30"/>
      <c r="G110" s="30"/>
      <c r="H110" s="30"/>
      <c r="I110" s="30"/>
      <c r="J110" s="30"/>
    </row>
    <row r="111" spans="1:10" x14ac:dyDescent="0.3">
      <c r="A111" s="30"/>
      <c r="B111" s="30"/>
      <c r="C111" s="30"/>
      <c r="D111" s="30"/>
      <c r="E111" s="30"/>
      <c r="F111" s="30"/>
      <c r="G111" s="30"/>
      <c r="H111" s="30"/>
      <c r="I111" s="30"/>
      <c r="J111" s="30"/>
    </row>
    <row r="112" spans="1:10" x14ac:dyDescent="0.3">
      <c r="A112" s="2"/>
      <c r="B112" s="2" t="s">
        <v>47</v>
      </c>
      <c r="C112" s="2"/>
      <c r="D112" s="2"/>
      <c r="E112" s="2" t="s">
        <v>48</v>
      </c>
      <c r="F112" s="2"/>
      <c r="G112" s="2"/>
      <c r="H112" s="2"/>
      <c r="I112" s="149" t="s">
        <v>49</v>
      </c>
      <c r="J112" s="149"/>
    </row>
    <row r="113" spans="1:10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</row>
  </sheetData>
  <autoFilter ref="A7:J107"/>
  <mergeCells count="4">
    <mergeCell ref="B3:J3"/>
    <mergeCell ref="B5:B6"/>
    <mergeCell ref="I112:J112"/>
    <mergeCell ref="B1:J1"/>
  </mergeCells>
  <printOptions horizontalCentered="1"/>
  <pageMargins left="0.39370078740157483" right="0.39370078740157483" top="0.55118110236220474" bottom="0.55118110236220474" header="0" footer="0"/>
  <pageSetup paperSize="9" scale="81" fitToHeight="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фасад 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2020-06-12T09:24:33Z</dcterms:modified>
</cp:coreProperties>
</file>