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6" i="1" l="1"/>
  <c r="D27" i="1" l="1"/>
  <c r="D41" i="1"/>
  <c r="D38" i="1"/>
  <c r="D33" i="1"/>
  <c r="D37" i="1"/>
  <c r="D45" i="1"/>
  <c r="D44" i="1"/>
  <c r="D36" i="1"/>
  <c r="D43" i="1"/>
  <c r="D42" i="1"/>
  <c r="D40" i="1"/>
  <c r="D32" i="1"/>
  <c r="D30" i="1"/>
  <c r="D28" i="1"/>
  <c r="D20" i="1"/>
  <c r="D21" i="1"/>
  <c r="D18" i="1"/>
  <c r="D16" i="1"/>
  <c r="D14" i="1"/>
  <c r="D12" i="1"/>
  <c r="D11" i="1"/>
  <c r="D22" i="1" l="1"/>
</calcChain>
</file>

<file path=xl/sharedStrings.xml><?xml version="1.0" encoding="utf-8"?>
<sst xmlns="http://schemas.openxmlformats.org/spreadsheetml/2006/main" count="75" uniqueCount="44">
  <si>
    <t>№п/п</t>
  </si>
  <si>
    <t>Наименование</t>
  </si>
  <si>
    <t>Ед.изм</t>
  </si>
  <si>
    <t>Кол-во</t>
  </si>
  <si>
    <t>м3</t>
  </si>
  <si>
    <t>м2</t>
  </si>
  <si>
    <t>шт.</t>
  </si>
  <si>
    <t>м.п.</t>
  </si>
  <si>
    <t>Сарай</t>
  </si>
  <si>
    <t>Устройство стяжки</t>
  </si>
  <si>
    <t>Монтаж пеноблока по периметру Н30см</t>
  </si>
  <si>
    <t>Душ/туалет</t>
  </si>
  <si>
    <t>Кирпичная кладка перегородки</t>
  </si>
  <si>
    <t>Облицовка пола плиткой</t>
  </si>
  <si>
    <t>Облицовка стен плиткой</t>
  </si>
  <si>
    <t>Улица</t>
  </si>
  <si>
    <t>Рулонная гидроизоляция фундамента</t>
  </si>
  <si>
    <t>Обратная засыпка грунта вручную с послойным уплотнением</t>
  </si>
  <si>
    <t>Выемка грунта вручную (длина 8м, глубина 2м, шириеа 0,6м)</t>
  </si>
  <si>
    <t xml:space="preserve">Устройство ленточного фундамента для забора </t>
  </si>
  <si>
    <t>Устройство отмостки вокруг дома</t>
  </si>
  <si>
    <t>Устройство щебеночного основания под ФЭМ</t>
  </si>
  <si>
    <t>Укладка ФЭМ</t>
  </si>
  <si>
    <t>Установка поребриков</t>
  </si>
  <si>
    <t>Перетяжка существующего забора из сетки рабицы</t>
  </si>
  <si>
    <t>Крыльцо/балкон</t>
  </si>
  <si>
    <t>Устройство плиты пола крыльца (1,3*3,4*0,1)</t>
  </si>
  <si>
    <t>Монтаж металлических опор Н3м</t>
  </si>
  <si>
    <t>Устройство монолитной плиты пола балкона 3,4*1,2*0,1</t>
  </si>
  <si>
    <t>Монтаж металлоконструкций балкона 3,4*1,2 под плиту пола</t>
  </si>
  <si>
    <t>Устройство ленточного фундамента под крыльцо 6*1*0,3</t>
  </si>
  <si>
    <t>Монтаж козырька из профнастила 3,7*1,6 над крыльцом</t>
  </si>
  <si>
    <t>Монтаж металлоконструкций 3,4*1,3 под козырек над крыльцом</t>
  </si>
  <si>
    <t>Монтаж козырька из профнастила 3,7*1,5 над балконом</t>
  </si>
  <si>
    <t>Монтаж металлоконструкций 3,4*1,2 под козырек над балконом</t>
  </si>
  <si>
    <t>Устройство щебеночного основания под ленточный фундамент</t>
  </si>
  <si>
    <t>Устройство бетонной подготовки 100мм</t>
  </si>
  <si>
    <t>Устройство щебеночного основания под плиту пола</t>
  </si>
  <si>
    <t>Выемка грунта вручную под ленточный фундамент</t>
  </si>
  <si>
    <t>по объекту: Дача, Колонщина</t>
  </si>
  <si>
    <t>Засыпка грунта под существующее крыльцо</t>
  </si>
  <si>
    <t>Демонтаж существующего забора из сетки-рабицы (столбчатый фундамент)</t>
  </si>
  <si>
    <t>Устройство забора из профлиста Н-2м с калиткой и откатными воротами</t>
  </si>
  <si>
    <t>Кирпичная кладка в кирпич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</si>
</sst>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4"/>
      <name val="Arial Cyr"/>
      <charset val="204"/>
    </font>
    <font>
      <b/>
      <sz val="12"/>
      <name val="Arial Cyr"/>
      <charset val="204"/>
    </font>
    <font>
      <sz val="10"/>
      <name val="Helv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 applyProtection="1"/>
    <xf numFmtId="0" fontId="0" fillId="0" borderId="0" xfId="0" applyFill="1"/>
    <xf numFmtId="0" fontId="3" fillId="0" borderId="0" xfId="0" applyFont="1" applyFill="1" applyAlignment="1" applyProtection="1"/>
    <xf numFmtId="0" fontId="5" fillId="0" borderId="0" xfId="0" applyFont="1" applyFill="1" applyAlignment="1" applyProtection="1"/>
    <xf numFmtId="0" fontId="0" fillId="0" borderId="1" xfId="0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10" fillId="0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center" vertical="justify"/>
    </xf>
    <xf numFmtId="0" fontId="6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"/>
  <sheetViews>
    <sheetView tabSelected="1" topLeftCell="A31" workbookViewId="0">
      <selection activeCell="B36" sqref="B36"/>
    </sheetView>
  </sheetViews>
  <sheetFormatPr defaultRowHeight="15" x14ac:dyDescent="0.25"/>
  <cols>
    <col min="1" max="1" width="5.109375" style="5" customWidth="1"/>
    <col min="2" max="2" width="36.5546875" style="17" customWidth="1"/>
    <col min="3" max="3" width="9.33203125" style="18" customWidth="1"/>
    <col min="4" max="4" width="9.44140625" style="18" customWidth="1"/>
    <col min="5" max="52" width="8.88671875" style="5"/>
    <col min="53" max="152" width="8.88671875" style="7"/>
    <col min="153" max="153" width="5.109375" style="7" customWidth="1"/>
    <col min="154" max="154" width="36.5546875" style="7" customWidth="1"/>
    <col min="155" max="155" width="9.33203125" style="7" customWidth="1"/>
    <col min="156" max="156" width="9.44140625" style="7" customWidth="1"/>
    <col min="157" max="157" width="9.88671875" style="7" customWidth="1"/>
    <col min="158" max="158" width="10.88671875" style="7" customWidth="1"/>
    <col min="159" max="159" width="14.109375" style="7" customWidth="1"/>
    <col min="160" max="160" width="14" style="7" customWidth="1"/>
    <col min="161" max="408" width="8.88671875" style="7"/>
    <col min="409" max="409" width="5.109375" style="7" customWidth="1"/>
    <col min="410" max="410" width="36.5546875" style="7" customWidth="1"/>
    <col min="411" max="411" width="9.33203125" style="7" customWidth="1"/>
    <col min="412" max="412" width="9.44140625" style="7" customWidth="1"/>
    <col min="413" max="413" width="9.88671875" style="7" customWidth="1"/>
    <col min="414" max="414" width="10.88671875" style="7" customWidth="1"/>
    <col min="415" max="415" width="14.109375" style="7" customWidth="1"/>
    <col min="416" max="416" width="14" style="7" customWidth="1"/>
    <col min="417" max="664" width="8.88671875" style="7"/>
    <col min="665" max="665" width="5.109375" style="7" customWidth="1"/>
    <col min="666" max="666" width="36.5546875" style="7" customWidth="1"/>
    <col min="667" max="667" width="9.33203125" style="7" customWidth="1"/>
    <col min="668" max="668" width="9.44140625" style="7" customWidth="1"/>
    <col min="669" max="669" width="9.88671875" style="7" customWidth="1"/>
    <col min="670" max="670" width="10.88671875" style="7" customWidth="1"/>
    <col min="671" max="671" width="14.109375" style="7" customWidth="1"/>
    <col min="672" max="672" width="14" style="7" customWidth="1"/>
    <col min="673" max="920" width="8.88671875" style="7"/>
    <col min="921" max="921" width="5.109375" style="7" customWidth="1"/>
    <col min="922" max="922" width="36.5546875" style="7" customWidth="1"/>
    <col min="923" max="923" width="9.33203125" style="7" customWidth="1"/>
    <col min="924" max="924" width="9.44140625" style="7" customWidth="1"/>
    <col min="925" max="925" width="9.88671875" style="7" customWidth="1"/>
    <col min="926" max="926" width="10.88671875" style="7" customWidth="1"/>
    <col min="927" max="927" width="14.109375" style="7" customWidth="1"/>
    <col min="928" max="928" width="14" style="7" customWidth="1"/>
    <col min="929" max="1176" width="8.88671875" style="7"/>
    <col min="1177" max="1177" width="5.109375" style="7" customWidth="1"/>
    <col min="1178" max="1178" width="36.5546875" style="7" customWidth="1"/>
    <col min="1179" max="1179" width="9.33203125" style="7" customWidth="1"/>
    <col min="1180" max="1180" width="9.44140625" style="7" customWidth="1"/>
    <col min="1181" max="1181" width="9.88671875" style="7" customWidth="1"/>
    <col min="1182" max="1182" width="10.88671875" style="7" customWidth="1"/>
    <col min="1183" max="1183" width="14.109375" style="7" customWidth="1"/>
    <col min="1184" max="1184" width="14" style="7" customWidth="1"/>
    <col min="1185" max="1432" width="8.88671875" style="7"/>
    <col min="1433" max="1433" width="5.109375" style="7" customWidth="1"/>
    <col min="1434" max="1434" width="36.5546875" style="7" customWidth="1"/>
    <col min="1435" max="1435" width="9.33203125" style="7" customWidth="1"/>
    <col min="1436" max="1436" width="9.44140625" style="7" customWidth="1"/>
    <col min="1437" max="1437" width="9.88671875" style="7" customWidth="1"/>
    <col min="1438" max="1438" width="10.88671875" style="7" customWidth="1"/>
    <col min="1439" max="1439" width="14.109375" style="7" customWidth="1"/>
    <col min="1440" max="1440" width="14" style="7" customWidth="1"/>
    <col min="1441" max="1688" width="8.88671875" style="7"/>
    <col min="1689" max="1689" width="5.109375" style="7" customWidth="1"/>
    <col min="1690" max="1690" width="36.5546875" style="7" customWidth="1"/>
    <col min="1691" max="1691" width="9.33203125" style="7" customWidth="1"/>
    <col min="1692" max="1692" width="9.44140625" style="7" customWidth="1"/>
    <col min="1693" max="1693" width="9.88671875" style="7" customWidth="1"/>
    <col min="1694" max="1694" width="10.88671875" style="7" customWidth="1"/>
    <col min="1695" max="1695" width="14.109375" style="7" customWidth="1"/>
    <col min="1696" max="1696" width="14" style="7" customWidth="1"/>
    <col min="1697" max="1944" width="8.88671875" style="7"/>
    <col min="1945" max="1945" width="5.109375" style="7" customWidth="1"/>
    <col min="1946" max="1946" width="36.5546875" style="7" customWidth="1"/>
    <col min="1947" max="1947" width="9.33203125" style="7" customWidth="1"/>
    <col min="1948" max="1948" width="9.44140625" style="7" customWidth="1"/>
    <col min="1949" max="1949" width="9.88671875" style="7" customWidth="1"/>
    <col min="1950" max="1950" width="10.88671875" style="7" customWidth="1"/>
    <col min="1951" max="1951" width="14.109375" style="7" customWidth="1"/>
    <col min="1952" max="1952" width="14" style="7" customWidth="1"/>
    <col min="1953" max="2200" width="8.88671875" style="7"/>
    <col min="2201" max="2201" width="5.109375" style="7" customWidth="1"/>
    <col min="2202" max="2202" width="36.5546875" style="7" customWidth="1"/>
    <col min="2203" max="2203" width="9.33203125" style="7" customWidth="1"/>
    <col min="2204" max="2204" width="9.44140625" style="7" customWidth="1"/>
    <col min="2205" max="2205" width="9.88671875" style="7" customWidth="1"/>
    <col min="2206" max="2206" width="10.88671875" style="7" customWidth="1"/>
    <col min="2207" max="2207" width="14.109375" style="7" customWidth="1"/>
    <col min="2208" max="2208" width="14" style="7" customWidth="1"/>
    <col min="2209" max="2456" width="8.88671875" style="7"/>
    <col min="2457" max="2457" width="5.109375" style="7" customWidth="1"/>
    <col min="2458" max="2458" width="36.5546875" style="7" customWidth="1"/>
    <col min="2459" max="2459" width="9.33203125" style="7" customWidth="1"/>
    <col min="2460" max="2460" width="9.44140625" style="7" customWidth="1"/>
    <col min="2461" max="2461" width="9.88671875" style="7" customWidth="1"/>
    <col min="2462" max="2462" width="10.88671875" style="7" customWidth="1"/>
    <col min="2463" max="2463" width="14.109375" style="7" customWidth="1"/>
    <col min="2464" max="2464" width="14" style="7" customWidth="1"/>
    <col min="2465" max="2712" width="8.88671875" style="7"/>
    <col min="2713" max="2713" width="5.109375" style="7" customWidth="1"/>
    <col min="2714" max="2714" width="36.5546875" style="7" customWidth="1"/>
    <col min="2715" max="2715" width="9.33203125" style="7" customWidth="1"/>
    <col min="2716" max="2716" width="9.44140625" style="7" customWidth="1"/>
    <col min="2717" max="2717" width="9.88671875" style="7" customWidth="1"/>
    <col min="2718" max="2718" width="10.88671875" style="7" customWidth="1"/>
    <col min="2719" max="2719" width="14.109375" style="7" customWidth="1"/>
    <col min="2720" max="2720" width="14" style="7" customWidth="1"/>
    <col min="2721" max="2968" width="8.88671875" style="7"/>
    <col min="2969" max="2969" width="5.109375" style="7" customWidth="1"/>
    <col min="2970" max="2970" width="36.5546875" style="7" customWidth="1"/>
    <col min="2971" max="2971" width="9.33203125" style="7" customWidth="1"/>
    <col min="2972" max="2972" width="9.44140625" style="7" customWidth="1"/>
    <col min="2973" max="2973" width="9.88671875" style="7" customWidth="1"/>
    <col min="2974" max="2974" width="10.88671875" style="7" customWidth="1"/>
    <col min="2975" max="2975" width="14.109375" style="7" customWidth="1"/>
    <col min="2976" max="2976" width="14" style="7" customWidth="1"/>
    <col min="2977" max="3224" width="8.88671875" style="7"/>
    <col min="3225" max="3225" width="5.109375" style="7" customWidth="1"/>
    <col min="3226" max="3226" width="36.5546875" style="7" customWidth="1"/>
    <col min="3227" max="3227" width="9.33203125" style="7" customWidth="1"/>
    <col min="3228" max="3228" width="9.44140625" style="7" customWidth="1"/>
    <col min="3229" max="3229" width="9.88671875" style="7" customWidth="1"/>
    <col min="3230" max="3230" width="10.88671875" style="7" customWidth="1"/>
    <col min="3231" max="3231" width="14.109375" style="7" customWidth="1"/>
    <col min="3232" max="3232" width="14" style="7" customWidth="1"/>
    <col min="3233" max="3480" width="8.88671875" style="7"/>
    <col min="3481" max="3481" width="5.109375" style="7" customWidth="1"/>
    <col min="3482" max="3482" width="36.5546875" style="7" customWidth="1"/>
    <col min="3483" max="3483" width="9.33203125" style="7" customWidth="1"/>
    <col min="3484" max="3484" width="9.44140625" style="7" customWidth="1"/>
    <col min="3485" max="3485" width="9.88671875" style="7" customWidth="1"/>
    <col min="3486" max="3486" width="10.88671875" style="7" customWidth="1"/>
    <col min="3487" max="3487" width="14.109375" style="7" customWidth="1"/>
    <col min="3488" max="3488" width="14" style="7" customWidth="1"/>
    <col min="3489" max="3736" width="8.88671875" style="7"/>
    <col min="3737" max="3737" width="5.109375" style="7" customWidth="1"/>
    <col min="3738" max="3738" width="36.5546875" style="7" customWidth="1"/>
    <col min="3739" max="3739" width="9.33203125" style="7" customWidth="1"/>
    <col min="3740" max="3740" width="9.44140625" style="7" customWidth="1"/>
    <col min="3741" max="3741" width="9.88671875" style="7" customWidth="1"/>
    <col min="3742" max="3742" width="10.88671875" style="7" customWidth="1"/>
    <col min="3743" max="3743" width="14.109375" style="7" customWidth="1"/>
    <col min="3744" max="3744" width="14" style="7" customWidth="1"/>
    <col min="3745" max="3992" width="8.88671875" style="7"/>
    <col min="3993" max="3993" width="5.109375" style="7" customWidth="1"/>
    <col min="3994" max="3994" width="36.5546875" style="7" customWidth="1"/>
    <col min="3995" max="3995" width="9.33203125" style="7" customWidth="1"/>
    <col min="3996" max="3996" width="9.44140625" style="7" customWidth="1"/>
    <col min="3997" max="3997" width="9.88671875" style="7" customWidth="1"/>
    <col min="3998" max="3998" width="10.88671875" style="7" customWidth="1"/>
    <col min="3999" max="3999" width="14.109375" style="7" customWidth="1"/>
    <col min="4000" max="4000" width="14" style="7" customWidth="1"/>
    <col min="4001" max="4248" width="8.88671875" style="7"/>
    <col min="4249" max="4249" width="5.109375" style="7" customWidth="1"/>
    <col min="4250" max="4250" width="36.5546875" style="7" customWidth="1"/>
    <col min="4251" max="4251" width="9.33203125" style="7" customWidth="1"/>
    <col min="4252" max="4252" width="9.44140625" style="7" customWidth="1"/>
    <col min="4253" max="4253" width="9.88671875" style="7" customWidth="1"/>
    <col min="4254" max="4254" width="10.88671875" style="7" customWidth="1"/>
    <col min="4255" max="4255" width="14.109375" style="7" customWidth="1"/>
    <col min="4256" max="4256" width="14" style="7" customWidth="1"/>
    <col min="4257" max="4504" width="8.88671875" style="7"/>
    <col min="4505" max="4505" width="5.109375" style="7" customWidth="1"/>
    <col min="4506" max="4506" width="36.5546875" style="7" customWidth="1"/>
    <col min="4507" max="4507" width="9.33203125" style="7" customWidth="1"/>
    <col min="4508" max="4508" width="9.44140625" style="7" customWidth="1"/>
    <col min="4509" max="4509" width="9.88671875" style="7" customWidth="1"/>
    <col min="4510" max="4510" width="10.88671875" style="7" customWidth="1"/>
    <col min="4511" max="4511" width="14.109375" style="7" customWidth="1"/>
    <col min="4512" max="4512" width="14" style="7" customWidth="1"/>
    <col min="4513" max="4760" width="8.88671875" style="7"/>
    <col min="4761" max="4761" width="5.109375" style="7" customWidth="1"/>
    <col min="4762" max="4762" width="36.5546875" style="7" customWidth="1"/>
    <col min="4763" max="4763" width="9.33203125" style="7" customWidth="1"/>
    <col min="4764" max="4764" width="9.44140625" style="7" customWidth="1"/>
    <col min="4765" max="4765" width="9.88671875" style="7" customWidth="1"/>
    <col min="4766" max="4766" width="10.88671875" style="7" customWidth="1"/>
    <col min="4767" max="4767" width="14.109375" style="7" customWidth="1"/>
    <col min="4768" max="4768" width="14" style="7" customWidth="1"/>
    <col min="4769" max="5016" width="8.88671875" style="7"/>
    <col min="5017" max="5017" width="5.109375" style="7" customWidth="1"/>
    <col min="5018" max="5018" width="36.5546875" style="7" customWidth="1"/>
    <col min="5019" max="5019" width="9.33203125" style="7" customWidth="1"/>
    <col min="5020" max="5020" width="9.44140625" style="7" customWidth="1"/>
    <col min="5021" max="5021" width="9.88671875" style="7" customWidth="1"/>
    <col min="5022" max="5022" width="10.88671875" style="7" customWidth="1"/>
    <col min="5023" max="5023" width="14.109375" style="7" customWidth="1"/>
    <col min="5024" max="5024" width="14" style="7" customWidth="1"/>
    <col min="5025" max="5272" width="8.88671875" style="7"/>
    <col min="5273" max="5273" width="5.109375" style="7" customWidth="1"/>
    <col min="5274" max="5274" width="36.5546875" style="7" customWidth="1"/>
    <col min="5275" max="5275" width="9.33203125" style="7" customWidth="1"/>
    <col min="5276" max="5276" width="9.44140625" style="7" customWidth="1"/>
    <col min="5277" max="5277" width="9.88671875" style="7" customWidth="1"/>
    <col min="5278" max="5278" width="10.88671875" style="7" customWidth="1"/>
    <col min="5279" max="5279" width="14.109375" style="7" customWidth="1"/>
    <col min="5280" max="5280" width="14" style="7" customWidth="1"/>
    <col min="5281" max="5528" width="8.88671875" style="7"/>
    <col min="5529" max="5529" width="5.109375" style="7" customWidth="1"/>
    <col min="5530" max="5530" width="36.5546875" style="7" customWidth="1"/>
    <col min="5531" max="5531" width="9.33203125" style="7" customWidth="1"/>
    <col min="5532" max="5532" width="9.44140625" style="7" customWidth="1"/>
    <col min="5533" max="5533" width="9.88671875" style="7" customWidth="1"/>
    <col min="5534" max="5534" width="10.88671875" style="7" customWidth="1"/>
    <col min="5535" max="5535" width="14.109375" style="7" customWidth="1"/>
    <col min="5536" max="5536" width="14" style="7" customWidth="1"/>
    <col min="5537" max="5784" width="8.88671875" style="7"/>
    <col min="5785" max="5785" width="5.109375" style="7" customWidth="1"/>
    <col min="5786" max="5786" width="36.5546875" style="7" customWidth="1"/>
    <col min="5787" max="5787" width="9.33203125" style="7" customWidth="1"/>
    <col min="5788" max="5788" width="9.44140625" style="7" customWidth="1"/>
    <col min="5789" max="5789" width="9.88671875" style="7" customWidth="1"/>
    <col min="5790" max="5790" width="10.88671875" style="7" customWidth="1"/>
    <col min="5791" max="5791" width="14.109375" style="7" customWidth="1"/>
    <col min="5792" max="5792" width="14" style="7" customWidth="1"/>
    <col min="5793" max="6040" width="8.88671875" style="7"/>
    <col min="6041" max="6041" width="5.109375" style="7" customWidth="1"/>
    <col min="6042" max="6042" width="36.5546875" style="7" customWidth="1"/>
    <col min="6043" max="6043" width="9.33203125" style="7" customWidth="1"/>
    <col min="6044" max="6044" width="9.44140625" style="7" customWidth="1"/>
    <col min="6045" max="6045" width="9.88671875" style="7" customWidth="1"/>
    <col min="6046" max="6046" width="10.88671875" style="7" customWidth="1"/>
    <col min="6047" max="6047" width="14.109375" style="7" customWidth="1"/>
    <col min="6048" max="6048" width="14" style="7" customWidth="1"/>
    <col min="6049" max="6296" width="8.88671875" style="7"/>
    <col min="6297" max="6297" width="5.109375" style="7" customWidth="1"/>
    <col min="6298" max="6298" width="36.5546875" style="7" customWidth="1"/>
    <col min="6299" max="6299" width="9.33203125" style="7" customWidth="1"/>
    <col min="6300" max="6300" width="9.44140625" style="7" customWidth="1"/>
    <col min="6301" max="6301" width="9.88671875" style="7" customWidth="1"/>
    <col min="6302" max="6302" width="10.88671875" style="7" customWidth="1"/>
    <col min="6303" max="6303" width="14.109375" style="7" customWidth="1"/>
    <col min="6304" max="6304" width="14" style="7" customWidth="1"/>
    <col min="6305" max="6552" width="8.88671875" style="7"/>
    <col min="6553" max="6553" width="5.109375" style="7" customWidth="1"/>
    <col min="6554" max="6554" width="36.5546875" style="7" customWidth="1"/>
    <col min="6555" max="6555" width="9.33203125" style="7" customWidth="1"/>
    <col min="6556" max="6556" width="9.44140625" style="7" customWidth="1"/>
    <col min="6557" max="6557" width="9.88671875" style="7" customWidth="1"/>
    <col min="6558" max="6558" width="10.88671875" style="7" customWidth="1"/>
    <col min="6559" max="6559" width="14.109375" style="7" customWidth="1"/>
    <col min="6560" max="6560" width="14" style="7" customWidth="1"/>
    <col min="6561" max="6808" width="8.88671875" style="7"/>
    <col min="6809" max="6809" width="5.109375" style="7" customWidth="1"/>
    <col min="6810" max="6810" width="36.5546875" style="7" customWidth="1"/>
    <col min="6811" max="6811" width="9.33203125" style="7" customWidth="1"/>
    <col min="6812" max="6812" width="9.44140625" style="7" customWidth="1"/>
    <col min="6813" max="6813" width="9.88671875" style="7" customWidth="1"/>
    <col min="6814" max="6814" width="10.88671875" style="7" customWidth="1"/>
    <col min="6815" max="6815" width="14.109375" style="7" customWidth="1"/>
    <col min="6816" max="6816" width="14" style="7" customWidth="1"/>
    <col min="6817" max="7064" width="8.88671875" style="7"/>
    <col min="7065" max="7065" width="5.109375" style="7" customWidth="1"/>
    <col min="7066" max="7066" width="36.5546875" style="7" customWidth="1"/>
    <col min="7067" max="7067" width="9.33203125" style="7" customWidth="1"/>
    <col min="7068" max="7068" width="9.44140625" style="7" customWidth="1"/>
    <col min="7069" max="7069" width="9.88671875" style="7" customWidth="1"/>
    <col min="7070" max="7070" width="10.88671875" style="7" customWidth="1"/>
    <col min="7071" max="7071" width="14.109375" style="7" customWidth="1"/>
    <col min="7072" max="7072" width="14" style="7" customWidth="1"/>
    <col min="7073" max="7320" width="8.88671875" style="7"/>
    <col min="7321" max="7321" width="5.109375" style="7" customWidth="1"/>
    <col min="7322" max="7322" width="36.5546875" style="7" customWidth="1"/>
    <col min="7323" max="7323" width="9.33203125" style="7" customWidth="1"/>
    <col min="7324" max="7324" width="9.44140625" style="7" customWidth="1"/>
    <col min="7325" max="7325" width="9.88671875" style="7" customWidth="1"/>
    <col min="7326" max="7326" width="10.88671875" style="7" customWidth="1"/>
    <col min="7327" max="7327" width="14.109375" style="7" customWidth="1"/>
    <col min="7328" max="7328" width="14" style="7" customWidth="1"/>
    <col min="7329" max="7576" width="8.88671875" style="7"/>
    <col min="7577" max="7577" width="5.109375" style="7" customWidth="1"/>
    <col min="7578" max="7578" width="36.5546875" style="7" customWidth="1"/>
    <col min="7579" max="7579" width="9.33203125" style="7" customWidth="1"/>
    <col min="7580" max="7580" width="9.44140625" style="7" customWidth="1"/>
    <col min="7581" max="7581" width="9.88671875" style="7" customWidth="1"/>
    <col min="7582" max="7582" width="10.88671875" style="7" customWidth="1"/>
    <col min="7583" max="7583" width="14.109375" style="7" customWidth="1"/>
    <col min="7584" max="7584" width="14" style="7" customWidth="1"/>
    <col min="7585" max="7832" width="8.88671875" style="7"/>
    <col min="7833" max="7833" width="5.109375" style="7" customWidth="1"/>
    <col min="7834" max="7834" width="36.5546875" style="7" customWidth="1"/>
    <col min="7835" max="7835" width="9.33203125" style="7" customWidth="1"/>
    <col min="7836" max="7836" width="9.44140625" style="7" customWidth="1"/>
    <col min="7837" max="7837" width="9.88671875" style="7" customWidth="1"/>
    <col min="7838" max="7838" width="10.88671875" style="7" customWidth="1"/>
    <col min="7839" max="7839" width="14.109375" style="7" customWidth="1"/>
    <col min="7840" max="7840" width="14" style="7" customWidth="1"/>
    <col min="7841" max="8088" width="8.88671875" style="7"/>
    <col min="8089" max="8089" width="5.109375" style="7" customWidth="1"/>
    <col min="8090" max="8090" width="36.5546875" style="7" customWidth="1"/>
    <col min="8091" max="8091" width="9.33203125" style="7" customWidth="1"/>
    <col min="8092" max="8092" width="9.44140625" style="7" customWidth="1"/>
    <col min="8093" max="8093" width="9.88671875" style="7" customWidth="1"/>
    <col min="8094" max="8094" width="10.88671875" style="7" customWidth="1"/>
    <col min="8095" max="8095" width="14.109375" style="7" customWidth="1"/>
    <col min="8096" max="8096" width="14" style="7" customWidth="1"/>
    <col min="8097" max="8344" width="8.88671875" style="7"/>
    <col min="8345" max="8345" width="5.109375" style="7" customWidth="1"/>
    <col min="8346" max="8346" width="36.5546875" style="7" customWidth="1"/>
    <col min="8347" max="8347" width="9.33203125" style="7" customWidth="1"/>
    <col min="8348" max="8348" width="9.44140625" style="7" customWidth="1"/>
    <col min="8349" max="8349" width="9.88671875" style="7" customWidth="1"/>
    <col min="8350" max="8350" width="10.88671875" style="7" customWidth="1"/>
    <col min="8351" max="8351" width="14.109375" style="7" customWidth="1"/>
    <col min="8352" max="8352" width="14" style="7" customWidth="1"/>
    <col min="8353" max="8600" width="8.88671875" style="7"/>
    <col min="8601" max="8601" width="5.109375" style="7" customWidth="1"/>
    <col min="8602" max="8602" width="36.5546875" style="7" customWidth="1"/>
    <col min="8603" max="8603" width="9.33203125" style="7" customWidth="1"/>
    <col min="8604" max="8604" width="9.44140625" style="7" customWidth="1"/>
    <col min="8605" max="8605" width="9.88671875" style="7" customWidth="1"/>
    <col min="8606" max="8606" width="10.88671875" style="7" customWidth="1"/>
    <col min="8607" max="8607" width="14.109375" style="7" customWidth="1"/>
    <col min="8608" max="8608" width="14" style="7" customWidth="1"/>
    <col min="8609" max="8856" width="8.88671875" style="7"/>
    <col min="8857" max="8857" width="5.109375" style="7" customWidth="1"/>
    <col min="8858" max="8858" width="36.5546875" style="7" customWidth="1"/>
    <col min="8859" max="8859" width="9.33203125" style="7" customWidth="1"/>
    <col min="8860" max="8860" width="9.44140625" style="7" customWidth="1"/>
    <col min="8861" max="8861" width="9.88671875" style="7" customWidth="1"/>
    <col min="8862" max="8862" width="10.88671875" style="7" customWidth="1"/>
    <col min="8863" max="8863" width="14.109375" style="7" customWidth="1"/>
    <col min="8864" max="8864" width="14" style="7" customWidth="1"/>
    <col min="8865" max="9112" width="8.88671875" style="7"/>
    <col min="9113" max="9113" width="5.109375" style="7" customWidth="1"/>
    <col min="9114" max="9114" width="36.5546875" style="7" customWidth="1"/>
    <col min="9115" max="9115" width="9.33203125" style="7" customWidth="1"/>
    <col min="9116" max="9116" width="9.44140625" style="7" customWidth="1"/>
    <col min="9117" max="9117" width="9.88671875" style="7" customWidth="1"/>
    <col min="9118" max="9118" width="10.88671875" style="7" customWidth="1"/>
    <col min="9119" max="9119" width="14.109375" style="7" customWidth="1"/>
    <col min="9120" max="9120" width="14" style="7" customWidth="1"/>
    <col min="9121" max="9368" width="8.88671875" style="7"/>
    <col min="9369" max="9369" width="5.109375" style="7" customWidth="1"/>
    <col min="9370" max="9370" width="36.5546875" style="7" customWidth="1"/>
    <col min="9371" max="9371" width="9.33203125" style="7" customWidth="1"/>
    <col min="9372" max="9372" width="9.44140625" style="7" customWidth="1"/>
    <col min="9373" max="9373" width="9.88671875" style="7" customWidth="1"/>
    <col min="9374" max="9374" width="10.88671875" style="7" customWidth="1"/>
    <col min="9375" max="9375" width="14.109375" style="7" customWidth="1"/>
    <col min="9376" max="9376" width="14" style="7" customWidth="1"/>
    <col min="9377" max="9624" width="8.88671875" style="7"/>
    <col min="9625" max="9625" width="5.109375" style="7" customWidth="1"/>
    <col min="9626" max="9626" width="36.5546875" style="7" customWidth="1"/>
    <col min="9627" max="9627" width="9.33203125" style="7" customWidth="1"/>
    <col min="9628" max="9628" width="9.44140625" style="7" customWidth="1"/>
    <col min="9629" max="9629" width="9.88671875" style="7" customWidth="1"/>
    <col min="9630" max="9630" width="10.88671875" style="7" customWidth="1"/>
    <col min="9631" max="9631" width="14.109375" style="7" customWidth="1"/>
    <col min="9632" max="9632" width="14" style="7" customWidth="1"/>
    <col min="9633" max="9880" width="8.88671875" style="7"/>
    <col min="9881" max="9881" width="5.109375" style="7" customWidth="1"/>
    <col min="9882" max="9882" width="36.5546875" style="7" customWidth="1"/>
    <col min="9883" max="9883" width="9.33203125" style="7" customWidth="1"/>
    <col min="9884" max="9884" width="9.44140625" style="7" customWidth="1"/>
    <col min="9885" max="9885" width="9.88671875" style="7" customWidth="1"/>
    <col min="9886" max="9886" width="10.88671875" style="7" customWidth="1"/>
    <col min="9887" max="9887" width="14.109375" style="7" customWidth="1"/>
    <col min="9888" max="9888" width="14" style="7" customWidth="1"/>
    <col min="9889" max="10136" width="8.88671875" style="7"/>
    <col min="10137" max="10137" width="5.109375" style="7" customWidth="1"/>
    <col min="10138" max="10138" width="36.5546875" style="7" customWidth="1"/>
    <col min="10139" max="10139" width="9.33203125" style="7" customWidth="1"/>
    <col min="10140" max="10140" width="9.44140625" style="7" customWidth="1"/>
    <col min="10141" max="10141" width="9.88671875" style="7" customWidth="1"/>
    <col min="10142" max="10142" width="10.88671875" style="7" customWidth="1"/>
    <col min="10143" max="10143" width="14.109375" style="7" customWidth="1"/>
    <col min="10144" max="10144" width="14" style="7" customWidth="1"/>
    <col min="10145" max="10392" width="8.88671875" style="7"/>
    <col min="10393" max="10393" width="5.109375" style="7" customWidth="1"/>
    <col min="10394" max="10394" width="36.5546875" style="7" customWidth="1"/>
    <col min="10395" max="10395" width="9.33203125" style="7" customWidth="1"/>
    <col min="10396" max="10396" width="9.44140625" style="7" customWidth="1"/>
    <col min="10397" max="10397" width="9.88671875" style="7" customWidth="1"/>
    <col min="10398" max="10398" width="10.88671875" style="7" customWidth="1"/>
    <col min="10399" max="10399" width="14.109375" style="7" customWidth="1"/>
    <col min="10400" max="10400" width="14" style="7" customWidth="1"/>
    <col min="10401" max="10648" width="8.88671875" style="7"/>
    <col min="10649" max="10649" width="5.109375" style="7" customWidth="1"/>
    <col min="10650" max="10650" width="36.5546875" style="7" customWidth="1"/>
    <col min="10651" max="10651" width="9.33203125" style="7" customWidth="1"/>
    <col min="10652" max="10652" width="9.44140625" style="7" customWidth="1"/>
    <col min="10653" max="10653" width="9.88671875" style="7" customWidth="1"/>
    <col min="10654" max="10654" width="10.88671875" style="7" customWidth="1"/>
    <col min="10655" max="10655" width="14.109375" style="7" customWidth="1"/>
    <col min="10656" max="10656" width="14" style="7" customWidth="1"/>
    <col min="10657" max="10904" width="8.88671875" style="7"/>
    <col min="10905" max="10905" width="5.109375" style="7" customWidth="1"/>
    <col min="10906" max="10906" width="36.5546875" style="7" customWidth="1"/>
    <col min="10907" max="10907" width="9.33203125" style="7" customWidth="1"/>
    <col min="10908" max="10908" width="9.44140625" style="7" customWidth="1"/>
    <col min="10909" max="10909" width="9.88671875" style="7" customWidth="1"/>
    <col min="10910" max="10910" width="10.88671875" style="7" customWidth="1"/>
    <col min="10911" max="10911" width="14.109375" style="7" customWidth="1"/>
    <col min="10912" max="10912" width="14" style="7" customWidth="1"/>
    <col min="10913" max="11160" width="8.88671875" style="7"/>
    <col min="11161" max="11161" width="5.109375" style="7" customWidth="1"/>
    <col min="11162" max="11162" width="36.5546875" style="7" customWidth="1"/>
    <col min="11163" max="11163" width="9.33203125" style="7" customWidth="1"/>
    <col min="11164" max="11164" width="9.44140625" style="7" customWidth="1"/>
    <col min="11165" max="11165" width="9.88671875" style="7" customWidth="1"/>
    <col min="11166" max="11166" width="10.88671875" style="7" customWidth="1"/>
    <col min="11167" max="11167" width="14.109375" style="7" customWidth="1"/>
    <col min="11168" max="11168" width="14" style="7" customWidth="1"/>
    <col min="11169" max="11416" width="8.88671875" style="7"/>
    <col min="11417" max="11417" width="5.109375" style="7" customWidth="1"/>
    <col min="11418" max="11418" width="36.5546875" style="7" customWidth="1"/>
    <col min="11419" max="11419" width="9.33203125" style="7" customWidth="1"/>
    <col min="11420" max="11420" width="9.44140625" style="7" customWidth="1"/>
    <col min="11421" max="11421" width="9.88671875" style="7" customWidth="1"/>
    <col min="11422" max="11422" width="10.88671875" style="7" customWidth="1"/>
    <col min="11423" max="11423" width="14.109375" style="7" customWidth="1"/>
    <col min="11424" max="11424" width="14" style="7" customWidth="1"/>
    <col min="11425" max="11672" width="8.88671875" style="7"/>
    <col min="11673" max="11673" width="5.109375" style="7" customWidth="1"/>
    <col min="11674" max="11674" width="36.5546875" style="7" customWidth="1"/>
    <col min="11675" max="11675" width="9.33203125" style="7" customWidth="1"/>
    <col min="11676" max="11676" width="9.44140625" style="7" customWidth="1"/>
    <col min="11677" max="11677" width="9.88671875" style="7" customWidth="1"/>
    <col min="11678" max="11678" width="10.88671875" style="7" customWidth="1"/>
    <col min="11679" max="11679" width="14.109375" style="7" customWidth="1"/>
    <col min="11680" max="11680" width="14" style="7" customWidth="1"/>
    <col min="11681" max="11928" width="8.88671875" style="7"/>
    <col min="11929" max="11929" width="5.109375" style="7" customWidth="1"/>
    <col min="11930" max="11930" width="36.5546875" style="7" customWidth="1"/>
    <col min="11931" max="11931" width="9.33203125" style="7" customWidth="1"/>
    <col min="11932" max="11932" width="9.44140625" style="7" customWidth="1"/>
    <col min="11933" max="11933" width="9.88671875" style="7" customWidth="1"/>
    <col min="11934" max="11934" width="10.88671875" style="7" customWidth="1"/>
    <col min="11935" max="11935" width="14.109375" style="7" customWidth="1"/>
    <col min="11936" max="11936" width="14" style="7" customWidth="1"/>
    <col min="11937" max="12184" width="8.88671875" style="7"/>
    <col min="12185" max="12185" width="5.109375" style="7" customWidth="1"/>
    <col min="12186" max="12186" width="36.5546875" style="7" customWidth="1"/>
    <col min="12187" max="12187" width="9.33203125" style="7" customWidth="1"/>
    <col min="12188" max="12188" width="9.44140625" style="7" customWidth="1"/>
    <col min="12189" max="12189" width="9.88671875" style="7" customWidth="1"/>
    <col min="12190" max="12190" width="10.88671875" style="7" customWidth="1"/>
    <col min="12191" max="12191" width="14.109375" style="7" customWidth="1"/>
    <col min="12192" max="12192" width="14" style="7" customWidth="1"/>
    <col min="12193" max="12440" width="8.88671875" style="7"/>
    <col min="12441" max="12441" width="5.109375" style="7" customWidth="1"/>
    <col min="12442" max="12442" width="36.5546875" style="7" customWidth="1"/>
    <col min="12443" max="12443" width="9.33203125" style="7" customWidth="1"/>
    <col min="12444" max="12444" width="9.44140625" style="7" customWidth="1"/>
    <col min="12445" max="12445" width="9.88671875" style="7" customWidth="1"/>
    <col min="12446" max="12446" width="10.88671875" style="7" customWidth="1"/>
    <col min="12447" max="12447" width="14.109375" style="7" customWidth="1"/>
    <col min="12448" max="12448" width="14" style="7" customWidth="1"/>
    <col min="12449" max="12696" width="8.88671875" style="7"/>
    <col min="12697" max="12697" width="5.109375" style="7" customWidth="1"/>
    <col min="12698" max="12698" width="36.5546875" style="7" customWidth="1"/>
    <col min="12699" max="12699" width="9.33203125" style="7" customWidth="1"/>
    <col min="12700" max="12700" width="9.44140625" style="7" customWidth="1"/>
    <col min="12701" max="12701" width="9.88671875" style="7" customWidth="1"/>
    <col min="12702" max="12702" width="10.88671875" style="7" customWidth="1"/>
    <col min="12703" max="12703" width="14.109375" style="7" customWidth="1"/>
    <col min="12704" max="12704" width="14" style="7" customWidth="1"/>
    <col min="12705" max="12952" width="8.88671875" style="7"/>
    <col min="12953" max="12953" width="5.109375" style="7" customWidth="1"/>
    <col min="12954" max="12954" width="36.5546875" style="7" customWidth="1"/>
    <col min="12955" max="12955" width="9.33203125" style="7" customWidth="1"/>
    <col min="12956" max="12956" width="9.44140625" style="7" customWidth="1"/>
    <col min="12957" max="12957" width="9.88671875" style="7" customWidth="1"/>
    <col min="12958" max="12958" width="10.88671875" style="7" customWidth="1"/>
    <col min="12959" max="12959" width="14.109375" style="7" customWidth="1"/>
    <col min="12960" max="12960" width="14" style="7" customWidth="1"/>
    <col min="12961" max="13208" width="8.88671875" style="7"/>
    <col min="13209" max="13209" width="5.109375" style="7" customWidth="1"/>
    <col min="13210" max="13210" width="36.5546875" style="7" customWidth="1"/>
    <col min="13211" max="13211" width="9.33203125" style="7" customWidth="1"/>
    <col min="13212" max="13212" width="9.44140625" style="7" customWidth="1"/>
    <col min="13213" max="13213" width="9.88671875" style="7" customWidth="1"/>
    <col min="13214" max="13214" width="10.88671875" style="7" customWidth="1"/>
    <col min="13215" max="13215" width="14.109375" style="7" customWidth="1"/>
    <col min="13216" max="13216" width="14" style="7" customWidth="1"/>
    <col min="13217" max="13464" width="8.88671875" style="7"/>
    <col min="13465" max="13465" width="5.109375" style="7" customWidth="1"/>
    <col min="13466" max="13466" width="36.5546875" style="7" customWidth="1"/>
    <col min="13467" max="13467" width="9.33203125" style="7" customWidth="1"/>
    <col min="13468" max="13468" width="9.44140625" style="7" customWidth="1"/>
    <col min="13469" max="13469" width="9.88671875" style="7" customWidth="1"/>
    <col min="13470" max="13470" width="10.88671875" style="7" customWidth="1"/>
    <col min="13471" max="13471" width="14.109375" style="7" customWidth="1"/>
    <col min="13472" max="13472" width="14" style="7" customWidth="1"/>
    <col min="13473" max="13720" width="8.88671875" style="7"/>
    <col min="13721" max="13721" width="5.109375" style="7" customWidth="1"/>
    <col min="13722" max="13722" width="36.5546875" style="7" customWidth="1"/>
    <col min="13723" max="13723" width="9.33203125" style="7" customWidth="1"/>
    <col min="13724" max="13724" width="9.44140625" style="7" customWidth="1"/>
    <col min="13725" max="13725" width="9.88671875" style="7" customWidth="1"/>
    <col min="13726" max="13726" width="10.88671875" style="7" customWidth="1"/>
    <col min="13727" max="13727" width="14.109375" style="7" customWidth="1"/>
    <col min="13728" max="13728" width="14" style="7" customWidth="1"/>
    <col min="13729" max="13976" width="8.88671875" style="7"/>
    <col min="13977" max="13977" width="5.109375" style="7" customWidth="1"/>
    <col min="13978" max="13978" width="36.5546875" style="7" customWidth="1"/>
    <col min="13979" max="13979" width="9.33203125" style="7" customWidth="1"/>
    <col min="13980" max="13980" width="9.44140625" style="7" customWidth="1"/>
    <col min="13981" max="13981" width="9.88671875" style="7" customWidth="1"/>
    <col min="13982" max="13982" width="10.88671875" style="7" customWidth="1"/>
    <col min="13983" max="13983" width="14.109375" style="7" customWidth="1"/>
    <col min="13984" max="13984" width="14" style="7" customWidth="1"/>
    <col min="13985" max="14232" width="8.88671875" style="7"/>
    <col min="14233" max="14233" width="5.109375" style="7" customWidth="1"/>
    <col min="14234" max="14234" width="36.5546875" style="7" customWidth="1"/>
    <col min="14235" max="14235" width="9.33203125" style="7" customWidth="1"/>
    <col min="14236" max="14236" width="9.44140625" style="7" customWidth="1"/>
    <col min="14237" max="14237" width="9.88671875" style="7" customWidth="1"/>
    <col min="14238" max="14238" width="10.88671875" style="7" customWidth="1"/>
    <col min="14239" max="14239" width="14.109375" style="7" customWidth="1"/>
    <col min="14240" max="14240" width="14" style="7" customWidth="1"/>
    <col min="14241" max="14488" width="8.88671875" style="7"/>
    <col min="14489" max="14489" width="5.109375" style="7" customWidth="1"/>
    <col min="14490" max="14490" width="36.5546875" style="7" customWidth="1"/>
    <col min="14491" max="14491" width="9.33203125" style="7" customWidth="1"/>
    <col min="14492" max="14492" width="9.44140625" style="7" customWidth="1"/>
    <col min="14493" max="14493" width="9.88671875" style="7" customWidth="1"/>
    <col min="14494" max="14494" width="10.88671875" style="7" customWidth="1"/>
    <col min="14495" max="14495" width="14.109375" style="7" customWidth="1"/>
    <col min="14496" max="14496" width="14" style="7" customWidth="1"/>
    <col min="14497" max="14744" width="8.88671875" style="7"/>
    <col min="14745" max="14745" width="5.109375" style="7" customWidth="1"/>
    <col min="14746" max="14746" width="36.5546875" style="7" customWidth="1"/>
    <col min="14747" max="14747" width="9.33203125" style="7" customWidth="1"/>
    <col min="14748" max="14748" width="9.44140625" style="7" customWidth="1"/>
    <col min="14749" max="14749" width="9.88671875" style="7" customWidth="1"/>
    <col min="14750" max="14750" width="10.88671875" style="7" customWidth="1"/>
    <col min="14751" max="14751" width="14.109375" style="7" customWidth="1"/>
    <col min="14752" max="14752" width="14" style="7" customWidth="1"/>
    <col min="14753" max="15000" width="8.88671875" style="7"/>
    <col min="15001" max="15001" width="5.109375" style="7" customWidth="1"/>
    <col min="15002" max="15002" width="36.5546875" style="7" customWidth="1"/>
    <col min="15003" max="15003" width="9.33203125" style="7" customWidth="1"/>
    <col min="15004" max="15004" width="9.44140625" style="7" customWidth="1"/>
    <col min="15005" max="15005" width="9.88671875" style="7" customWidth="1"/>
    <col min="15006" max="15006" width="10.88671875" style="7" customWidth="1"/>
    <col min="15007" max="15007" width="14.109375" style="7" customWidth="1"/>
    <col min="15008" max="15008" width="14" style="7" customWidth="1"/>
    <col min="15009" max="15256" width="8.88671875" style="7"/>
    <col min="15257" max="15257" width="5.109375" style="7" customWidth="1"/>
    <col min="15258" max="15258" width="36.5546875" style="7" customWidth="1"/>
    <col min="15259" max="15259" width="9.33203125" style="7" customWidth="1"/>
    <col min="15260" max="15260" width="9.44140625" style="7" customWidth="1"/>
    <col min="15261" max="15261" width="9.88671875" style="7" customWidth="1"/>
    <col min="15262" max="15262" width="10.88671875" style="7" customWidth="1"/>
    <col min="15263" max="15263" width="14.109375" style="7" customWidth="1"/>
    <col min="15264" max="15264" width="14" style="7" customWidth="1"/>
    <col min="15265" max="15512" width="8.88671875" style="7"/>
    <col min="15513" max="15513" width="5.109375" style="7" customWidth="1"/>
    <col min="15514" max="15514" width="36.5546875" style="7" customWidth="1"/>
    <col min="15515" max="15515" width="9.33203125" style="7" customWidth="1"/>
    <col min="15516" max="15516" width="9.44140625" style="7" customWidth="1"/>
    <col min="15517" max="15517" width="9.88671875" style="7" customWidth="1"/>
    <col min="15518" max="15518" width="10.88671875" style="7" customWidth="1"/>
    <col min="15519" max="15519" width="14.109375" style="7" customWidth="1"/>
    <col min="15520" max="15520" width="14" style="7" customWidth="1"/>
    <col min="15521" max="15768" width="8.88671875" style="7"/>
    <col min="15769" max="15769" width="5.109375" style="7" customWidth="1"/>
    <col min="15770" max="15770" width="36.5546875" style="7" customWidth="1"/>
    <col min="15771" max="15771" width="9.33203125" style="7" customWidth="1"/>
    <col min="15772" max="15772" width="9.44140625" style="7" customWidth="1"/>
    <col min="15773" max="15773" width="9.88671875" style="7" customWidth="1"/>
    <col min="15774" max="15774" width="10.88671875" style="7" customWidth="1"/>
    <col min="15775" max="15775" width="14.109375" style="7" customWidth="1"/>
    <col min="15776" max="15776" width="14" style="7" customWidth="1"/>
    <col min="15777" max="16024" width="8.88671875" style="7"/>
    <col min="16025" max="16025" width="5.109375" style="7" customWidth="1"/>
    <col min="16026" max="16026" width="36.5546875" style="7" customWidth="1"/>
    <col min="16027" max="16027" width="9.33203125" style="7" customWidth="1"/>
    <col min="16028" max="16028" width="9.44140625" style="7" customWidth="1"/>
    <col min="16029" max="16029" width="9.88671875" style="7" customWidth="1"/>
    <col min="16030" max="16030" width="10.88671875" style="7" customWidth="1"/>
    <col min="16031" max="16031" width="14.109375" style="7" customWidth="1"/>
    <col min="16032" max="16032" width="14" style="7" customWidth="1"/>
    <col min="16033" max="16384" width="8.88671875" style="7"/>
  </cols>
  <sheetData>
    <row r="1" spans="1:52" s="6" customFormat="1" ht="17.399999999999999" x14ac:dyDescent="0.3">
      <c r="B1" s="19"/>
      <c r="C1" s="19"/>
      <c r="D1" s="19"/>
    </row>
    <row r="2" spans="1:52" s="6" customFormat="1" ht="15.6" x14ac:dyDescent="0.3">
      <c r="B2" s="20"/>
      <c r="C2" s="20"/>
      <c r="D2" s="20"/>
    </row>
    <row r="3" spans="1:52" ht="15.6" x14ac:dyDescent="0.3">
      <c r="A3" s="7"/>
      <c r="B3" s="1"/>
      <c r="C3" s="1"/>
      <c r="D3" s="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52" s="8" customFormat="1" ht="17.399999999999999" x14ac:dyDescent="0.3">
      <c r="B4" s="21"/>
      <c r="C4" s="21"/>
      <c r="D4" s="21"/>
    </row>
    <row r="5" spans="1:52" s="8" customFormat="1" ht="15.6" x14ac:dyDescent="0.3">
      <c r="B5" s="22"/>
      <c r="C5" s="22"/>
      <c r="D5" s="22"/>
    </row>
    <row r="6" spans="1:52" s="8" customFormat="1" ht="15.6" x14ac:dyDescent="0.3">
      <c r="B6" s="23" t="s">
        <v>39</v>
      </c>
      <c r="C6" s="23"/>
      <c r="D6" s="23"/>
    </row>
    <row r="7" spans="1:52" s="8" customFormat="1" ht="15.6" x14ac:dyDescent="0.3">
      <c r="B7" s="2"/>
      <c r="C7" s="2"/>
      <c r="D7" s="2"/>
    </row>
    <row r="8" spans="1:52" s="8" customFormat="1" ht="16.2" thickBot="1" x14ac:dyDescent="0.35">
      <c r="B8" s="2"/>
      <c r="C8" s="2"/>
      <c r="D8" s="2"/>
    </row>
    <row r="9" spans="1:52" s="6" customFormat="1" ht="14.4" x14ac:dyDescent="0.3">
      <c r="A9" s="9" t="s">
        <v>0</v>
      </c>
      <c r="B9" s="10" t="s">
        <v>1</v>
      </c>
      <c r="C9" s="10" t="s">
        <v>2</v>
      </c>
      <c r="D9" s="10" t="s">
        <v>3</v>
      </c>
    </row>
    <row r="10" spans="1:52" s="4" customFormat="1" x14ac:dyDescent="0.25">
      <c r="A10" s="3"/>
      <c r="B10" s="11" t="s">
        <v>8</v>
      </c>
      <c r="C10" s="12"/>
      <c r="D10" s="12"/>
    </row>
    <row r="11" spans="1:52" s="4" customFormat="1" x14ac:dyDescent="0.25">
      <c r="A11" s="3">
        <v>1</v>
      </c>
      <c r="B11" s="13" t="s">
        <v>9</v>
      </c>
      <c r="C11" s="14" t="s">
        <v>5</v>
      </c>
      <c r="D11" s="14">
        <f>5.7*3.1</f>
        <v>17.670000000000002</v>
      </c>
    </row>
    <row r="12" spans="1:52" s="4" customFormat="1" x14ac:dyDescent="0.25">
      <c r="A12" s="3">
        <v>2</v>
      </c>
      <c r="B12" s="13" t="s">
        <v>10</v>
      </c>
      <c r="C12" s="14" t="s">
        <v>7</v>
      </c>
      <c r="D12" s="14">
        <f>5.7+5.7+3.1</f>
        <v>14.5</v>
      </c>
    </row>
    <row r="13" spans="1:52" s="4" customFormat="1" x14ac:dyDescent="0.25">
      <c r="A13" s="3"/>
      <c r="B13" s="11" t="s">
        <v>11</v>
      </c>
      <c r="C13" s="12"/>
      <c r="D13" s="12"/>
    </row>
    <row r="14" spans="1:52" s="4" customFormat="1" x14ac:dyDescent="0.25">
      <c r="A14" s="3">
        <v>1</v>
      </c>
      <c r="B14" s="13" t="s">
        <v>9</v>
      </c>
      <c r="C14" s="14" t="s">
        <v>5</v>
      </c>
      <c r="D14" s="14">
        <f>2.1*2.7</f>
        <v>5.6700000000000008</v>
      </c>
    </row>
    <row r="15" spans="1:52" s="4" customFormat="1" x14ac:dyDescent="0.25">
      <c r="A15" s="3">
        <v>2</v>
      </c>
      <c r="B15" s="13" t="s">
        <v>10</v>
      </c>
      <c r="C15" s="14" t="s">
        <v>7</v>
      </c>
      <c r="D15" s="14">
        <v>4.2</v>
      </c>
    </row>
    <row r="16" spans="1:52" s="4" customFormat="1" x14ac:dyDescent="0.25">
      <c r="A16" s="3">
        <v>3</v>
      </c>
      <c r="B16" s="13" t="s">
        <v>12</v>
      </c>
      <c r="C16" s="14" t="s">
        <v>5</v>
      </c>
      <c r="D16" s="14">
        <f>2.1*3</f>
        <v>6.3000000000000007</v>
      </c>
    </row>
    <row r="17" spans="1:4" s="4" customFormat="1" x14ac:dyDescent="0.25">
      <c r="A17" s="3">
        <v>4</v>
      </c>
      <c r="B17" s="13" t="s">
        <v>13</v>
      </c>
      <c r="C17" s="14" t="s">
        <v>5</v>
      </c>
      <c r="D17" s="14">
        <v>5.67</v>
      </c>
    </row>
    <row r="18" spans="1:4" s="4" customFormat="1" x14ac:dyDescent="0.25">
      <c r="A18" s="3">
        <v>5</v>
      </c>
      <c r="B18" s="13" t="s">
        <v>14</v>
      </c>
      <c r="C18" s="14" t="s">
        <v>5</v>
      </c>
      <c r="D18" s="14">
        <f>(2.7+2.7+2.1+2.1+2.1+2.1)*3</f>
        <v>41.4</v>
      </c>
    </row>
    <row r="19" spans="1:4" s="4" customFormat="1" x14ac:dyDescent="0.25">
      <c r="A19" s="3"/>
      <c r="B19" s="11" t="s">
        <v>15</v>
      </c>
      <c r="C19" s="12"/>
      <c r="D19" s="12"/>
    </row>
    <row r="20" spans="1:4" s="4" customFormat="1" ht="28.8" x14ac:dyDescent="0.25">
      <c r="A20" s="3">
        <v>1</v>
      </c>
      <c r="B20" s="13" t="s">
        <v>18</v>
      </c>
      <c r="C20" s="14" t="s">
        <v>4</v>
      </c>
      <c r="D20" s="14">
        <f>8*2*0.6</f>
        <v>9.6</v>
      </c>
    </row>
    <row r="21" spans="1:4" s="4" customFormat="1" x14ac:dyDescent="0.25">
      <c r="A21" s="3">
        <v>2</v>
      </c>
      <c r="B21" s="13" t="s">
        <v>16</v>
      </c>
      <c r="C21" s="14" t="s">
        <v>5</v>
      </c>
      <c r="D21" s="14">
        <f>8*2</f>
        <v>16</v>
      </c>
    </row>
    <row r="22" spans="1:4" s="4" customFormat="1" ht="28.8" x14ac:dyDescent="0.25">
      <c r="A22" s="3">
        <v>3</v>
      </c>
      <c r="B22" s="13" t="s">
        <v>17</v>
      </c>
      <c r="C22" s="14" t="s">
        <v>4</v>
      </c>
      <c r="D22" s="14">
        <f>D20</f>
        <v>9.6</v>
      </c>
    </row>
    <row r="23" spans="1:4" s="4" customFormat="1" ht="28.8" x14ac:dyDescent="0.25">
      <c r="A23" s="3">
        <v>4</v>
      </c>
      <c r="B23" s="13" t="s">
        <v>41</v>
      </c>
      <c r="C23" s="14" t="s">
        <v>7</v>
      </c>
      <c r="D23" s="14">
        <v>20</v>
      </c>
    </row>
    <row r="24" spans="1:4" s="4" customFormat="1" ht="28.8" x14ac:dyDescent="0.25">
      <c r="A24" s="3">
        <v>5</v>
      </c>
      <c r="B24" s="13" t="s">
        <v>19</v>
      </c>
      <c r="C24" s="14" t="s">
        <v>7</v>
      </c>
      <c r="D24" s="14">
        <v>20</v>
      </c>
    </row>
    <row r="25" spans="1:4" s="4" customFormat="1" ht="28.8" x14ac:dyDescent="0.25">
      <c r="A25" s="3">
        <v>6</v>
      </c>
      <c r="B25" s="13" t="s">
        <v>42</v>
      </c>
      <c r="C25" s="14" t="s">
        <v>7</v>
      </c>
      <c r="D25" s="14">
        <v>20</v>
      </c>
    </row>
    <row r="26" spans="1:4" s="4" customFormat="1" ht="28.8" x14ac:dyDescent="0.25">
      <c r="A26" s="3">
        <v>7</v>
      </c>
      <c r="B26" s="13" t="s">
        <v>24</v>
      </c>
      <c r="C26" s="14" t="s">
        <v>7</v>
      </c>
      <c r="D26" s="14">
        <v>30</v>
      </c>
    </row>
    <row r="27" spans="1:4" s="4" customFormat="1" x14ac:dyDescent="0.25">
      <c r="A27" s="3">
        <v>8</v>
      </c>
      <c r="B27" s="13" t="s">
        <v>20</v>
      </c>
      <c r="C27" s="14" t="s">
        <v>7</v>
      </c>
      <c r="D27" s="14">
        <f>5.3+5.3+3.5+3.5+2.5+2.5</f>
        <v>22.6</v>
      </c>
    </row>
    <row r="28" spans="1:4" s="4" customFormat="1" ht="28.8" x14ac:dyDescent="0.25">
      <c r="A28" s="3">
        <v>9</v>
      </c>
      <c r="B28" s="13" t="s">
        <v>21</v>
      </c>
      <c r="C28" s="14" t="s">
        <v>5</v>
      </c>
      <c r="D28" s="14">
        <f>7*11</f>
        <v>77</v>
      </c>
    </row>
    <row r="29" spans="1:4" s="4" customFormat="1" x14ac:dyDescent="0.25">
      <c r="A29" s="3">
        <v>10</v>
      </c>
      <c r="B29" s="13" t="s">
        <v>22</v>
      </c>
      <c r="C29" s="14" t="s">
        <v>5</v>
      </c>
      <c r="D29" s="14">
        <v>77</v>
      </c>
    </row>
    <row r="30" spans="1:4" s="4" customFormat="1" x14ac:dyDescent="0.25">
      <c r="A30" s="3">
        <v>11</v>
      </c>
      <c r="B30" s="13" t="s">
        <v>23</v>
      </c>
      <c r="C30" s="14" t="s">
        <v>7</v>
      </c>
      <c r="D30" s="14">
        <f>7+11+11+3+3+4+4</f>
        <v>43</v>
      </c>
    </row>
    <row r="31" spans="1:4" s="4" customFormat="1" x14ac:dyDescent="0.25">
      <c r="A31" s="3">
        <v>12</v>
      </c>
      <c r="B31" s="11" t="s">
        <v>25</v>
      </c>
      <c r="C31" s="12"/>
      <c r="D31" s="12"/>
    </row>
    <row r="32" spans="1:4" s="4" customFormat="1" ht="28.8" x14ac:dyDescent="0.25">
      <c r="A32" s="3">
        <v>13</v>
      </c>
      <c r="B32" s="13" t="s">
        <v>40</v>
      </c>
      <c r="C32" s="14" t="s">
        <v>4</v>
      </c>
      <c r="D32" s="14">
        <f>1.2*3.4*0.4</f>
        <v>1.6320000000000001</v>
      </c>
    </row>
    <row r="33" spans="1:4" s="4" customFormat="1" ht="28.8" x14ac:dyDescent="0.25">
      <c r="A33" s="3">
        <v>14</v>
      </c>
      <c r="B33" s="13" t="s">
        <v>38</v>
      </c>
      <c r="C33" s="14" t="s">
        <v>4</v>
      </c>
      <c r="D33" s="14">
        <f>6*0.8*0.3</f>
        <v>1.4400000000000002</v>
      </c>
    </row>
    <row r="34" spans="1:4" s="4" customFormat="1" ht="28.8" x14ac:dyDescent="0.25">
      <c r="A34" s="3">
        <v>15</v>
      </c>
      <c r="B34" s="13" t="s">
        <v>35</v>
      </c>
      <c r="C34" s="14" t="s">
        <v>5</v>
      </c>
      <c r="D34" s="14">
        <v>6</v>
      </c>
    </row>
    <row r="35" spans="1:4" s="4" customFormat="1" ht="28.8" x14ac:dyDescent="0.25">
      <c r="A35" s="3">
        <v>16</v>
      </c>
      <c r="B35" s="13" t="s">
        <v>36</v>
      </c>
      <c r="C35" s="14" t="s">
        <v>5</v>
      </c>
      <c r="D35" s="14">
        <v>6</v>
      </c>
    </row>
    <row r="36" spans="1:4" s="4" customFormat="1" ht="28.8" x14ac:dyDescent="0.25">
      <c r="A36" s="3">
        <v>17</v>
      </c>
      <c r="B36" s="13" t="s">
        <v>30</v>
      </c>
      <c r="C36" s="14" t="s">
        <v>4</v>
      </c>
      <c r="D36" s="14">
        <f>6*0.3</f>
        <v>1.7999999999999998</v>
      </c>
    </row>
    <row r="37" spans="1:4" s="4" customFormat="1" ht="28.8" x14ac:dyDescent="0.25">
      <c r="A37" s="3">
        <v>18</v>
      </c>
      <c r="B37" s="13" t="s">
        <v>37</v>
      </c>
      <c r="C37" s="14" t="s">
        <v>5</v>
      </c>
      <c r="D37" s="14">
        <f>1.3*3.4</f>
        <v>4.42</v>
      </c>
    </row>
    <row r="38" spans="1:4" s="4" customFormat="1" ht="28.8" x14ac:dyDescent="0.25">
      <c r="A38" s="3">
        <v>19</v>
      </c>
      <c r="B38" s="13" t="s">
        <v>26</v>
      </c>
      <c r="C38" s="14" t="s">
        <v>4</v>
      </c>
      <c r="D38" s="14">
        <f>1.3*3.4*0.1</f>
        <v>0.442</v>
      </c>
    </row>
    <row r="39" spans="1:4" s="4" customFormat="1" x14ac:dyDescent="0.25">
      <c r="A39" s="3">
        <v>20</v>
      </c>
      <c r="B39" s="13" t="s">
        <v>27</v>
      </c>
      <c r="C39" s="14" t="s">
        <v>6</v>
      </c>
      <c r="D39" s="14">
        <v>7</v>
      </c>
    </row>
    <row r="40" spans="1:4" s="4" customFormat="1" ht="28.8" x14ac:dyDescent="0.25">
      <c r="A40" s="3">
        <v>21</v>
      </c>
      <c r="B40" s="13" t="s">
        <v>29</v>
      </c>
      <c r="C40" s="14" t="s">
        <v>5</v>
      </c>
      <c r="D40" s="14">
        <f>3.4*1.2</f>
        <v>4.08</v>
      </c>
    </row>
    <row r="41" spans="1:4" s="4" customFormat="1" ht="28.8" x14ac:dyDescent="0.25">
      <c r="A41" s="3">
        <v>22</v>
      </c>
      <c r="B41" s="13" t="s">
        <v>28</v>
      </c>
      <c r="C41" s="14" t="s">
        <v>4</v>
      </c>
      <c r="D41" s="14">
        <f>3.4*1.2*0.1</f>
        <v>0.40800000000000003</v>
      </c>
    </row>
    <row r="42" spans="1:4" s="4" customFormat="1" ht="28.8" x14ac:dyDescent="0.25">
      <c r="A42" s="3">
        <v>23</v>
      </c>
      <c r="B42" s="13" t="s">
        <v>32</v>
      </c>
      <c r="C42" s="14" t="s">
        <v>5</v>
      </c>
      <c r="D42" s="14">
        <f>3.4*1.3</f>
        <v>4.42</v>
      </c>
    </row>
    <row r="43" spans="1:4" s="4" customFormat="1" ht="28.8" x14ac:dyDescent="0.25">
      <c r="A43" s="3">
        <v>24</v>
      </c>
      <c r="B43" s="13" t="s">
        <v>31</v>
      </c>
      <c r="C43" s="14" t="s">
        <v>5</v>
      </c>
      <c r="D43" s="14">
        <f>3.7*1.6</f>
        <v>5.9200000000000008</v>
      </c>
    </row>
    <row r="44" spans="1:4" s="4" customFormat="1" ht="28.8" x14ac:dyDescent="0.25">
      <c r="A44" s="3">
        <v>25</v>
      </c>
      <c r="B44" s="13" t="s">
        <v>34</v>
      </c>
      <c r="C44" s="14" t="s">
        <v>5</v>
      </c>
      <c r="D44" s="14">
        <f>3.4*1.2</f>
        <v>4.08</v>
      </c>
    </row>
    <row r="45" spans="1:4" s="4" customFormat="1" ht="28.8" x14ac:dyDescent="0.25">
      <c r="A45" s="3">
        <v>26</v>
      </c>
      <c r="B45" s="13" t="s">
        <v>33</v>
      </c>
      <c r="C45" s="14" t="s">
        <v>5</v>
      </c>
      <c r="D45" s="14">
        <f>3.7*1.5</f>
        <v>5.5500000000000007</v>
      </c>
    </row>
    <row r="46" spans="1:4" s="4" customFormat="1" x14ac:dyDescent="0.25">
      <c r="A46" s="3">
        <v>27</v>
      </c>
      <c r="B46" s="13" t="s">
        <v>43</v>
      </c>
      <c r="C46" s="14" t="s">
        <v>5</v>
      </c>
      <c r="D46" s="14">
        <f>(3.4+2.5+1.5)*1.5</f>
        <v>11.100000000000001</v>
      </c>
    </row>
    <row r="47" spans="1:4" s="4" customFormat="1" x14ac:dyDescent="0.25">
      <c r="A47" s="3"/>
      <c r="B47" s="15"/>
      <c r="C47" s="16"/>
      <c r="D47" s="16"/>
    </row>
  </sheetData>
  <mergeCells count="5">
    <mergeCell ref="B1:D1"/>
    <mergeCell ref="B2:D2"/>
    <mergeCell ref="B4:D4"/>
    <mergeCell ref="B5:D5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2020-11-25T08:44:39Z</dcterms:created>
  <dcterms:modified xsi:type="dcterms:W3CDTF">2020-11-25T10:33:42Z</dcterms:modified>
</cp:coreProperties>
</file>