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15" windowHeight="8340"/>
  </bookViews>
  <sheets>
    <sheet name="Кошторис" sheetId="1" r:id="rId1"/>
    <sheet name="Графік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7" i="1"/>
  <c r="F39" i="1"/>
  <c r="L36" i="1"/>
  <c r="L23" i="1"/>
  <c r="F26" i="1"/>
  <c r="F36" i="1" s="1"/>
  <c r="F27" i="1"/>
  <c r="F28" i="1"/>
  <c r="F29" i="1"/>
  <c r="F30" i="1"/>
  <c r="F31" i="1"/>
  <c r="F32" i="1"/>
  <c r="F33" i="1"/>
  <c r="F34" i="1"/>
  <c r="F35" i="1"/>
  <c r="F21" i="1" l="1"/>
  <c r="F20" i="1" l="1"/>
  <c r="F38" i="1" l="1"/>
  <c r="F13" i="1" l="1"/>
  <c r="F12" i="1"/>
  <c r="F11" i="1"/>
  <c r="F22" i="1" l="1"/>
  <c r="F19" i="1"/>
  <c r="F18" i="1"/>
  <c r="F17" i="1"/>
  <c r="F16" i="1"/>
  <c r="F15" i="1"/>
  <c r="F23" i="1" l="1"/>
  <c r="F37" i="1" s="1"/>
  <c r="F23" i="2" l="1"/>
  <c r="E23" i="2" l="1"/>
  <c r="G23" i="2" s="1"/>
  <c r="L43" i="1" l="1"/>
</calcChain>
</file>

<file path=xl/sharedStrings.xml><?xml version="1.0" encoding="utf-8"?>
<sst xmlns="http://schemas.openxmlformats.org/spreadsheetml/2006/main" count="173" uniqueCount="134">
  <si>
    <t>Орієнтовна кошторисна вартість ремонтних робіт</t>
  </si>
  <si>
    <t>за адресою:</t>
  </si>
  <si>
    <t>м2</t>
  </si>
  <si>
    <t>№ п/п</t>
  </si>
  <si>
    <t>Вид робіт</t>
  </si>
  <si>
    <t>Вартість робіт</t>
  </si>
  <si>
    <t>Найменування матеріалу</t>
  </si>
  <si>
    <t>Вартість матеріалів</t>
  </si>
  <si>
    <t>Од.вим.</t>
  </si>
  <si>
    <t>Об'єм</t>
  </si>
  <si>
    <t>Ціна, грн</t>
  </si>
  <si>
    <t>Сума,грн</t>
  </si>
  <si>
    <t>компл.</t>
  </si>
  <si>
    <t>шт</t>
  </si>
  <si>
    <t>дог.</t>
  </si>
  <si>
    <t>Всього:</t>
  </si>
  <si>
    <t>Всього матеріали:</t>
  </si>
  <si>
    <t>машина</t>
  </si>
  <si>
    <r>
      <t xml:space="preserve">   Комплексні послуги</t>
    </r>
    <r>
      <rPr>
        <sz val="9"/>
        <color theme="1"/>
        <rFont val="Times New Roman"/>
        <family val="1"/>
        <charset val="204"/>
      </rPr>
      <t xml:space="preserve"> </t>
    </r>
  </si>
  <si>
    <t>м/п</t>
  </si>
  <si>
    <t>точка</t>
  </si>
  <si>
    <t>Додаток №1 до Договору №</t>
  </si>
  <si>
    <t xml:space="preserve">                          від</t>
  </si>
  <si>
    <t>Всього роботи:</t>
  </si>
  <si>
    <t>Загальна сума, грн</t>
  </si>
  <si>
    <t>Замовник_______________________________</t>
  </si>
  <si>
    <t>Підрядник:</t>
  </si>
  <si>
    <t>1) На всі виконані роботи надається гараня терміном на 12 місяців.</t>
  </si>
  <si>
    <t>2) У процесі роботи обсяги можуть змінюватися і уточнюватися з Замовником.</t>
  </si>
  <si>
    <t>4) При оплаті за безготівковим розрахунком + 5% (єдиний податок) від загальної суми кошторисної вартості робіт.</t>
  </si>
  <si>
    <t>3) В орієнтовному кошторисі вартість декоративних мареліалів не фіксована і може бути змінена Замовником в залежності від обраного бренду виробника матеріалів.</t>
  </si>
  <si>
    <t>5) Працює партнерська програма: виплачуемо 8% від вартості робіт за договором, який мі підписали по Вашій рекомендаціі.</t>
  </si>
  <si>
    <r>
      <rPr>
        <sz val="10"/>
        <rFont val="Arial Cyr"/>
        <charset val="204"/>
      </rPr>
      <t>Вивіз сміття</t>
    </r>
    <r>
      <rPr>
        <sz val="10"/>
        <color rgb="FFFF0000"/>
        <rFont val="Arial Cyr"/>
        <charset val="204"/>
      </rPr>
      <t xml:space="preserve"> (орієнтовно - закривається по факту)</t>
    </r>
  </si>
  <si>
    <t xml:space="preserve">Додаток №2 до Договору № </t>
  </si>
  <si>
    <t>від</t>
  </si>
  <si>
    <t>Графік (орієнтовний)</t>
  </si>
  <si>
    <t>виконання ремонтно-будівельних робіт</t>
  </si>
  <si>
    <r>
      <t>за адресою:</t>
    </r>
    <r>
      <rPr>
        <u/>
        <sz val="10"/>
        <rFont val="Arial Cyr"/>
        <charset val="204"/>
      </rPr>
      <t xml:space="preserve">  </t>
    </r>
  </si>
  <si>
    <t>,м2</t>
  </si>
  <si>
    <t>Етап робіт</t>
  </si>
  <si>
    <t>Назва робіт</t>
  </si>
  <si>
    <t>Початок робіт</t>
  </si>
  <si>
    <t>Закінчення робіт</t>
  </si>
  <si>
    <t>Сума передоплати по роботам</t>
  </si>
  <si>
    <t>Сума передоплати по матеріалам</t>
  </si>
  <si>
    <t>Всього, грн</t>
  </si>
  <si>
    <t>Термін оплати</t>
  </si>
  <si>
    <t>Примітка</t>
  </si>
  <si>
    <t>Підготовчі роботи</t>
  </si>
  <si>
    <t>Авансування 1-го етапу</t>
  </si>
  <si>
    <t>Розрахунок згідно акту №1 виконаних робіт</t>
  </si>
  <si>
    <t>Встановлення електроприладів</t>
  </si>
  <si>
    <t>Фінішний розрахунок по факту виконаних робіт</t>
  </si>
  <si>
    <t>Ведення об'єкта</t>
  </si>
  <si>
    <t>Примітка:</t>
  </si>
  <si>
    <t>1) У випадку відсутності електропостачання, водопостачання, справних ліфтів, напротязі більше одного робочого дня, терміни робіт відповідно переносяться</t>
  </si>
  <si>
    <t>2) У разі несвоєчасної оплати виконаних робіт (якщо причиною не є серйозні недоробки Виконавцем), роботи призупиняються на період неоплати, і термін здачі зміщується.</t>
  </si>
  <si>
    <t>3) Об'єкт здається без встановлення меблів.</t>
  </si>
  <si>
    <t xml:space="preserve">4) Згідно договору оплата виконаних робіт здійснюється Замовником відповідно до актів приймання-передачі виконаних підрядних робіт протягом 5 банківських днів </t>
  </si>
  <si>
    <t>з дати отримання відповідного акту виконаних робіт Підрядника Замовником.</t>
  </si>
  <si>
    <t>Замовник:</t>
  </si>
  <si>
    <t>Виконавець:</t>
  </si>
  <si>
    <t>___________________(__________________)</t>
  </si>
  <si>
    <t>_____________________(__________________)</t>
  </si>
  <si>
    <t>Підпис(ПІБ)</t>
  </si>
  <si>
    <t>Відповідальний виконавець робіт</t>
  </si>
  <si>
    <t>Електромонтажні роботи 1етап</t>
  </si>
  <si>
    <t>Електромонтажні роботи 2етап</t>
  </si>
  <si>
    <t>6. Сантехмонтажні роботи:</t>
  </si>
  <si>
    <t>6.1</t>
  </si>
  <si>
    <t>Сантехмонтажні роботи 1 етап</t>
  </si>
  <si>
    <t>6.1.1</t>
  </si>
  <si>
    <t>6.1.6</t>
  </si>
  <si>
    <t>Монтаж фільтрів тонкої очистки</t>
  </si>
  <si>
    <t>6.1.7</t>
  </si>
  <si>
    <t>Врізка в систему каналізації</t>
  </si>
  <si>
    <t>6.2</t>
  </si>
  <si>
    <t>Розведення сантехприладів</t>
  </si>
  <si>
    <t>6.2.1</t>
  </si>
  <si>
    <t>Мийка</t>
  </si>
  <si>
    <t>6.2.2</t>
  </si>
  <si>
    <t>Унітаз</t>
  </si>
  <si>
    <t>6.2.3</t>
  </si>
  <si>
    <t>6.2.4</t>
  </si>
  <si>
    <t>Умивальник</t>
  </si>
  <si>
    <t>6.2.8</t>
  </si>
  <si>
    <t>Пральна машина</t>
  </si>
  <si>
    <t>6.2.10</t>
  </si>
  <si>
    <t>Бойлер</t>
  </si>
  <si>
    <t>6.3</t>
  </si>
  <si>
    <t>Установка сантехприладів</t>
  </si>
  <si>
    <t>6.3.11</t>
  </si>
  <si>
    <t>Монтаж радіторів</t>
  </si>
  <si>
    <t>6.3.1</t>
  </si>
  <si>
    <t>6.3.2</t>
  </si>
  <si>
    <t>6.3.3</t>
  </si>
  <si>
    <t>6.3.4</t>
  </si>
  <si>
    <t>6.3.8</t>
  </si>
  <si>
    <t>6.3.12</t>
  </si>
  <si>
    <t>Установка запірних кранів</t>
  </si>
  <si>
    <t>6.3.14</t>
  </si>
  <si>
    <t>Установка змішувачів</t>
  </si>
  <si>
    <t>11</t>
  </si>
  <si>
    <t>Всього сантехмонтажні роботи:</t>
  </si>
  <si>
    <t>Всього сантехматеріали:</t>
  </si>
  <si>
    <t>Ванна</t>
  </si>
  <si>
    <t>6.1.2</t>
  </si>
  <si>
    <t>Пробивання каналів для труб бетон (орієнтовно)</t>
  </si>
  <si>
    <t>6.1.5</t>
  </si>
  <si>
    <t>Укладання труб сантехнічних</t>
  </si>
  <si>
    <t>6.2.7</t>
  </si>
  <si>
    <t xml:space="preserve">Посудом.машина </t>
  </si>
  <si>
    <t>Встановлення підвіконня</t>
  </si>
  <si>
    <t>Сантехмонтажні роботи 1етап</t>
  </si>
  <si>
    <t>Встановлення сантехприладів</t>
  </si>
  <si>
    <t xml:space="preserve">Гіпсокартонні роботи </t>
  </si>
  <si>
    <t xml:space="preserve">Малярні роботи </t>
  </si>
  <si>
    <t>Монтаж магістралі кондиціонера</t>
  </si>
  <si>
    <t>Роботи по укладці плитки</t>
  </si>
  <si>
    <t>Роботи по укладці підлогового покриття</t>
  </si>
  <si>
    <t>Розрахунок згідно акту №2 виконаних робіт</t>
  </si>
  <si>
    <t>Авансування 4-го етапу</t>
  </si>
  <si>
    <t>Авансування 5-го етапу</t>
  </si>
  <si>
    <t>Авансування 6-го етапу</t>
  </si>
  <si>
    <t>Розрахунок згідно акту №3 виконаних робіт</t>
  </si>
  <si>
    <t>Розрахунок згідно акту №4 виконаних робіт</t>
  </si>
  <si>
    <t>Вивіз сміття</t>
  </si>
  <si>
    <t>Розрахунок згідно акту №5 виконаних робіт</t>
  </si>
  <si>
    <t>6.3.7</t>
  </si>
  <si>
    <t>Монтаж консольної рами (інсталяція) унітаза, біде</t>
  </si>
  <si>
    <t>6.2.11</t>
  </si>
  <si>
    <t>6.2.15</t>
  </si>
  <si>
    <t xml:space="preserve">м.Київ, вул. </t>
  </si>
  <si>
    <t>Сантехмонтажні роботи 2 етап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</si>
</sst>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;@"/>
    <numFmt numFmtId="165" formatCode="dd\.mm\.yyyy;@"/>
    <numFmt numFmtId="166" formatCode="#,##0_р_."/>
    <numFmt numFmtId="167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18"/>
      <name val="Arial Cyr"/>
      <charset val="204"/>
    </font>
    <font>
      <b/>
      <sz val="10"/>
      <color indexed="18"/>
      <name val="Arial Cyr"/>
      <charset val="204"/>
    </font>
    <font>
      <i/>
      <u/>
      <sz val="10"/>
      <name val="Arial Cyr"/>
      <charset val="204"/>
    </font>
    <font>
      <sz val="10"/>
      <name val="Arial"/>
      <family val="2"/>
      <charset val="204"/>
    </font>
    <font>
      <sz val="10"/>
      <color rgb="FFC0C0C0"/>
      <name val="Arial Cyr"/>
      <charset val="204"/>
    </font>
    <font>
      <b/>
      <u/>
      <sz val="12"/>
      <name val="Arial Cyr"/>
      <charset val="204"/>
    </font>
    <font>
      <sz val="10"/>
      <color theme="1"/>
      <name val="Arial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Batang"/>
      <family val="1"/>
      <charset val="204"/>
    </font>
    <font>
      <sz val="10"/>
      <color rgb="FFFF0000"/>
      <name val="Arial Cyr"/>
      <charset val="204"/>
    </font>
    <font>
      <b/>
      <u/>
      <sz val="10"/>
      <name val="Arial Cyr"/>
      <charset val="204"/>
    </font>
    <font>
      <u/>
      <sz val="10"/>
      <name val="Arial Cyr"/>
      <charset val="204"/>
    </font>
    <font>
      <sz val="10"/>
      <color theme="1"/>
      <name val="Arial"/>
      <family val="2"/>
      <charset val="204"/>
    </font>
    <font>
      <b/>
      <i/>
      <u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2" fontId="2" fillId="2" borderId="18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12" fontId="1" fillId="0" borderId="0" xfId="0" applyNumberFormat="1" applyFont="1" applyAlignment="1">
      <alignment vertical="center" wrapText="1"/>
    </xf>
    <xf numFmtId="0" fontId="1" fillId="3" borderId="13" xfId="0" applyFont="1" applyFill="1" applyBorder="1" applyAlignment="1">
      <alignment vertical="center"/>
    </xf>
    <xf numFmtId="2" fontId="5" fillId="3" borderId="13" xfId="0" applyNumberFormat="1" applyFont="1" applyFill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7" fontId="1" fillId="0" borderId="0" xfId="0" applyNumberFormat="1" applyFont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4" fontId="3" fillId="2" borderId="26" xfId="0" applyNumberFormat="1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4" fontId="9" fillId="0" borderId="0" xfId="0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" fontId="1" fillId="0" borderId="27" xfId="0" applyNumberFormat="1" applyFont="1" applyFill="1" applyBorder="1" applyAlignment="1">
      <alignment horizontal="right" vertical="center"/>
    </xf>
    <xf numFmtId="1" fontId="1" fillId="0" borderId="28" xfId="0" applyNumberFormat="1" applyFont="1" applyFill="1" applyBorder="1" applyAlignment="1">
      <alignment horizontal="right" vertical="center"/>
    </xf>
    <xf numFmtId="1" fontId="1" fillId="5" borderId="29" xfId="0" applyNumberFormat="1" applyFont="1" applyFill="1" applyBorder="1" applyAlignment="1">
      <alignment horizontal="right" vertical="center"/>
    </xf>
    <xf numFmtId="1" fontId="3" fillId="2" borderId="30" xfId="0" applyNumberFormat="1" applyFont="1" applyFill="1" applyBorder="1" applyAlignment="1">
      <alignment horizontal="right" vertical="center"/>
    </xf>
    <xf numFmtId="1" fontId="1" fillId="0" borderId="27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/>
    </xf>
    <xf numFmtId="49" fontId="1" fillId="0" borderId="8" xfId="0" applyNumberFormat="1" applyFont="1" applyFill="1" applyBorder="1" applyAlignment="1">
      <alignment horizontal="right" vertical="center"/>
    </xf>
    <xf numFmtId="49" fontId="1" fillId="0" borderId="11" xfId="0" applyNumberFormat="1" applyFont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49" fontId="6" fillId="2" borderId="17" xfId="0" applyNumberFormat="1" applyFont="1" applyFill="1" applyBorder="1" applyAlignment="1">
      <alignment horizontal="right" vertical="center"/>
    </xf>
    <xf numFmtId="49" fontId="1" fillId="3" borderId="16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4" fontId="1" fillId="3" borderId="13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4" fontId="1" fillId="0" borderId="21" xfId="0" applyNumberFormat="1" applyFont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22" fontId="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3" fillId="0" borderId="13" xfId="0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" fontId="9" fillId="2" borderId="18" xfId="0" applyNumberFormat="1" applyFont="1" applyFill="1" applyBorder="1" applyAlignment="1">
      <alignment horizontal="right" vertical="center"/>
    </xf>
    <xf numFmtId="1" fontId="9" fillId="2" borderId="18" xfId="0" applyNumberFormat="1" applyFont="1" applyFill="1" applyBorder="1" applyAlignment="1">
      <alignment horizontal="right" vertical="center"/>
    </xf>
    <xf numFmtId="4" fontId="9" fillId="0" borderId="23" xfId="0" applyNumberFormat="1" applyFont="1" applyFill="1" applyBorder="1" applyAlignment="1">
      <alignment horizontal="right" vertical="center"/>
    </xf>
    <xf numFmtId="49" fontId="1" fillId="3" borderId="16" xfId="0" applyNumberFormat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/>
    <xf numFmtId="165" fontId="1" fillId="0" borderId="0" xfId="0" applyNumberFormat="1" applyFont="1" applyBorder="1" applyAlignment="1"/>
    <xf numFmtId="0" fontId="1" fillId="0" borderId="0" xfId="0" applyFont="1" applyBorder="1"/>
    <xf numFmtId="0" fontId="14" fillId="0" borderId="0" xfId="0" applyFont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9" fillId="6" borderId="32" xfId="0" applyFont="1" applyFill="1" applyBorder="1" applyAlignment="1">
      <alignment horizontal="center" vertical="center" wrapText="1" shrinkToFi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4" fontId="1" fillId="0" borderId="33" xfId="0" applyNumberFormat="1" applyFont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 wrapText="1"/>
    </xf>
    <xf numFmtId="14" fontId="1" fillId="0" borderId="33" xfId="0" applyNumberFormat="1" applyFont="1" applyBorder="1" applyAlignment="1">
      <alignment horizontal="center" wrapText="1"/>
    </xf>
    <xf numFmtId="14" fontId="1" fillId="0" borderId="34" xfId="0" applyNumberFormat="1" applyFont="1" applyBorder="1" applyAlignment="1">
      <alignment horizontal="center" vertical="center"/>
    </xf>
    <xf numFmtId="3" fontId="1" fillId="0" borderId="34" xfId="0" applyNumberFormat="1" applyFont="1" applyBorder="1" applyAlignment="1">
      <alignment horizontal="center" vertical="center"/>
    </xf>
    <xf numFmtId="14" fontId="1" fillId="0" borderId="35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3" fontId="1" fillId="0" borderId="38" xfId="0" applyNumberFormat="1" applyFont="1" applyBorder="1" applyAlignment="1">
      <alignment horizontal="center" vertical="center"/>
    </xf>
    <xf numFmtId="9" fontId="1" fillId="0" borderId="0" xfId="0" applyNumberFormat="1" applyFont="1"/>
    <xf numFmtId="0" fontId="1" fillId="0" borderId="37" xfId="0" applyFont="1" applyBorder="1" applyAlignment="1">
      <alignment wrapText="1"/>
    </xf>
    <xf numFmtId="0" fontId="1" fillId="0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4" fontId="1" fillId="0" borderId="7" xfId="0" applyNumberFormat="1" applyFont="1" applyFill="1" applyBorder="1" applyAlignment="1">
      <alignment horizontal="right" vertical="center"/>
    </xf>
    <xf numFmtId="1" fontId="1" fillId="0" borderId="29" xfId="0" applyNumberFormat="1" applyFont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" fontId="1" fillId="4" borderId="15" xfId="0" applyNumberFormat="1" applyFont="1" applyFill="1" applyBorder="1" applyAlignment="1">
      <alignment horizontal="right" vertical="center"/>
    </xf>
    <xf numFmtId="49" fontId="8" fillId="0" borderId="16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1" fontId="1" fillId="0" borderId="39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right" vertical="center"/>
    </xf>
    <xf numFmtId="1" fontId="1" fillId="0" borderId="39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wrapText="1"/>
    </xf>
    <xf numFmtId="14" fontId="1" fillId="0" borderId="38" xfId="0" applyNumberFormat="1" applyFont="1" applyFill="1" applyBorder="1" applyAlignment="1">
      <alignment horizontal="center" vertical="center"/>
    </xf>
    <xf numFmtId="14" fontId="1" fillId="0" borderId="38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14" fontId="1" fillId="0" borderId="32" xfId="0" applyNumberFormat="1" applyFont="1" applyFill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3" fontId="1" fillId="0" borderId="40" xfId="0" applyNumberFormat="1" applyFont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1" fillId="0" borderId="42" xfId="0" applyFont="1" applyBorder="1" applyAlignment="1">
      <alignment wrapText="1"/>
    </xf>
    <xf numFmtId="0" fontId="1" fillId="0" borderId="33" xfId="0" applyFont="1" applyBorder="1"/>
    <xf numFmtId="0" fontId="1" fillId="0" borderId="34" xfId="0" applyFont="1" applyBorder="1"/>
    <xf numFmtId="14" fontId="1" fillId="0" borderId="33" xfId="0" applyNumberFormat="1" applyFont="1" applyFill="1" applyBorder="1" applyAlignment="1">
      <alignment horizontal="center" vertical="center"/>
    </xf>
    <xf numFmtId="14" fontId="1" fillId="0" borderId="41" xfId="0" applyNumberFormat="1" applyFont="1" applyFill="1" applyBorder="1" applyAlignment="1">
      <alignment horizontal="center" vertical="center"/>
    </xf>
    <xf numFmtId="14" fontId="1" fillId="0" borderId="42" xfId="0" applyNumberFormat="1" applyFont="1" applyFill="1" applyBorder="1" applyAlignment="1">
      <alignment horizontal="center" vertical="center"/>
    </xf>
    <xf numFmtId="14" fontId="1" fillId="0" borderId="33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14" fontId="1" fillId="0" borderId="42" xfId="0" applyNumberFormat="1" applyFont="1" applyBorder="1" applyAlignment="1">
      <alignment horizontal="center" vertical="center"/>
    </xf>
    <xf numFmtId="3" fontId="1" fillId="0" borderId="33" xfId="0" applyNumberFormat="1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 vertical="center"/>
    </xf>
    <xf numFmtId="3" fontId="1" fillId="0" borderId="42" xfId="0" applyNumberFormat="1" applyFont="1" applyBorder="1" applyAlignment="1">
      <alignment horizontal="center" vertical="center"/>
    </xf>
    <xf numFmtId="14" fontId="1" fillId="0" borderId="38" xfId="0" applyNumberFormat="1" applyFont="1" applyBorder="1" applyAlignment="1">
      <alignment horizontal="center"/>
    </xf>
    <xf numFmtId="14" fontId="1" fillId="3" borderId="32" xfId="0" applyNumberFormat="1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14" fontId="1" fillId="0" borderId="32" xfId="0" applyNumberFormat="1" applyFont="1" applyBorder="1" applyAlignment="1">
      <alignment horizontal="center"/>
    </xf>
    <xf numFmtId="14" fontId="1" fillId="0" borderId="33" xfId="0" applyNumberFormat="1" applyFont="1" applyBorder="1" applyAlignment="1">
      <alignment horizontal="center"/>
    </xf>
    <xf numFmtId="14" fontId="1" fillId="0" borderId="41" xfId="0" applyNumberFormat="1" applyFont="1" applyBorder="1" applyAlignment="1">
      <alignment horizontal="center"/>
    </xf>
    <xf numFmtId="14" fontId="1" fillId="0" borderId="42" xfId="0" applyNumberFormat="1" applyFont="1" applyBorder="1" applyAlignment="1">
      <alignment horizontal="center"/>
    </xf>
    <xf numFmtId="3" fontId="1" fillId="3" borderId="33" xfId="0" applyNumberFormat="1" applyFont="1" applyFill="1" applyBorder="1" applyAlignment="1">
      <alignment horizontal="center" vertical="center" wrapText="1"/>
    </xf>
    <xf numFmtId="3" fontId="1" fillId="3" borderId="41" xfId="0" applyNumberFormat="1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41" xfId="0" applyFont="1" applyBorder="1"/>
    <xf numFmtId="1" fontId="1" fillId="0" borderId="41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4" fontId="1" fillId="0" borderId="37" xfId="0" applyNumberFormat="1" applyFont="1" applyBorder="1" applyAlignment="1">
      <alignment horizontal="center" vertical="center"/>
    </xf>
    <xf numFmtId="0" fontId="8" fillId="0" borderId="13" xfId="0" applyFont="1" applyBorder="1"/>
    <xf numFmtId="0" fontId="8" fillId="0" borderId="0" xfId="0" applyFont="1"/>
    <xf numFmtId="2" fontId="8" fillId="0" borderId="13" xfId="0" applyNumberFormat="1" applyFont="1" applyBorder="1" applyAlignment="1">
      <alignment horizontal="right" vertical="center"/>
    </xf>
    <xf numFmtId="0" fontId="16" fillId="3" borderId="13" xfId="0" applyNumberFormat="1" applyFont="1" applyFill="1" applyBorder="1" applyAlignment="1" applyProtection="1">
      <alignment horizontal="left" vertical="center" wrapText="1"/>
    </xf>
    <xf numFmtId="0" fontId="16" fillId="3" borderId="13" xfId="0" applyNumberFormat="1" applyFont="1" applyFill="1" applyBorder="1" applyAlignment="1" applyProtection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3" fillId="2" borderId="31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0" fontId="1" fillId="0" borderId="3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wrapText="1" shrinkToFit="1"/>
    </xf>
    <xf numFmtId="0" fontId="1" fillId="0" borderId="35" xfId="0" applyFont="1" applyBorder="1" applyAlignment="1">
      <alignment horizontal="center" wrapText="1" shrinkToFit="1"/>
    </xf>
    <xf numFmtId="0" fontId="17" fillId="0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1</xdr:col>
      <xdr:colOff>1645285</xdr:colOff>
      <xdr:row>1</xdr:row>
      <xdr:rowOff>228600</xdr:rowOff>
    </xdr:to>
    <xdr:pic>
      <xdr:nvPicPr>
        <xdr:cNvPr id="8" name="Рисунок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06" b="19811"/>
        <a:stretch/>
      </xdr:blipFill>
      <xdr:spPr bwMode="auto">
        <a:xfrm>
          <a:off x="85725" y="28575"/>
          <a:ext cx="196913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zoomScale="95" zoomScaleNormal="95" workbookViewId="0">
      <selection activeCell="D25" sqref="D25"/>
    </sheetView>
  </sheetViews>
  <sheetFormatPr defaultRowHeight="12.75" x14ac:dyDescent="0.25"/>
  <cols>
    <col min="1" max="1" width="6.140625" style="75" customWidth="1"/>
    <col min="2" max="2" width="46.140625" style="2" customWidth="1"/>
    <col min="3" max="3" width="8" style="2" customWidth="1"/>
    <col min="4" max="4" width="7.7109375" style="2" customWidth="1"/>
    <col min="5" max="5" width="10.28515625" style="2" customWidth="1"/>
    <col min="6" max="6" width="12.7109375" style="84" customWidth="1"/>
    <col min="7" max="7" width="4.140625" style="63" customWidth="1"/>
    <col min="8" max="8" width="44.7109375" style="2" customWidth="1"/>
    <col min="9" max="9" width="8" style="3" bestFit="1" customWidth="1"/>
    <col min="10" max="10" width="9.5703125" style="2" customWidth="1"/>
    <col min="11" max="11" width="10.140625" style="2" customWidth="1"/>
    <col min="12" max="12" width="12.7109375" style="5" customWidth="1"/>
    <col min="13" max="13" width="13.140625" style="2" bestFit="1" customWidth="1"/>
    <col min="14" max="16384" width="9.140625" style="2"/>
  </cols>
  <sheetData>
    <row r="1" spans="1:13" ht="22.5" customHeight="1" x14ac:dyDescent="0.25">
      <c r="A1" s="64"/>
      <c r="B1" s="1"/>
      <c r="C1" s="1"/>
      <c r="D1" s="43"/>
      <c r="E1" s="1"/>
      <c r="F1" s="76"/>
      <c r="G1" s="55"/>
      <c r="L1" s="85"/>
    </row>
    <row r="2" spans="1:13" ht="31.5" customHeight="1" x14ac:dyDescent="0.2">
      <c r="A2" s="192" t="s">
        <v>18</v>
      </c>
      <c r="B2" s="192"/>
      <c r="C2" s="1"/>
      <c r="D2" s="1"/>
      <c r="E2" s="1"/>
      <c r="F2" s="76"/>
      <c r="G2" s="55"/>
      <c r="I2" s="4" t="s">
        <v>21</v>
      </c>
      <c r="J2" s="193" t="s">
        <v>22</v>
      </c>
      <c r="K2" s="193"/>
      <c r="L2" s="86"/>
    </row>
    <row r="3" spans="1:13" ht="12.75" customHeight="1" thickBot="1" x14ac:dyDescent="0.3">
      <c r="A3" s="64"/>
      <c r="B3" s="1"/>
      <c r="C3" s="1"/>
      <c r="D3" s="1"/>
      <c r="E3" s="1"/>
      <c r="F3" s="76"/>
      <c r="G3" s="55"/>
      <c r="H3" s="5"/>
      <c r="J3" s="6"/>
      <c r="K3" s="3"/>
      <c r="L3" s="87"/>
    </row>
    <row r="4" spans="1:13" ht="16.5" customHeight="1" thickBot="1" x14ac:dyDescent="0.3">
      <c r="A4" s="65"/>
      <c r="B4" s="7" t="s">
        <v>0</v>
      </c>
      <c r="C4" s="7"/>
      <c r="D4" s="7"/>
      <c r="E4" s="7"/>
      <c r="F4" s="44" t="s">
        <v>1</v>
      </c>
      <c r="G4" s="196"/>
      <c r="H4" s="197"/>
      <c r="I4" s="8"/>
      <c r="J4" s="9">
        <v>33.93</v>
      </c>
      <c r="K4" s="10" t="s">
        <v>2</v>
      </c>
      <c r="L4" s="88"/>
    </row>
    <row r="5" spans="1:13" x14ac:dyDescent="0.25">
      <c r="A5" s="66" t="s">
        <v>3</v>
      </c>
      <c r="B5" s="11" t="s">
        <v>4</v>
      </c>
      <c r="C5" s="11"/>
      <c r="D5" s="11" t="s">
        <v>5</v>
      </c>
      <c r="E5" s="11"/>
      <c r="F5" s="77"/>
      <c r="G5" s="56"/>
      <c r="H5" s="11" t="s">
        <v>6</v>
      </c>
      <c r="I5" s="11"/>
      <c r="J5" s="11" t="s">
        <v>7</v>
      </c>
      <c r="K5" s="11"/>
      <c r="L5" s="89"/>
    </row>
    <row r="6" spans="1:13" ht="13.5" thickBot="1" x14ac:dyDescent="0.3">
      <c r="A6" s="67"/>
      <c r="B6" s="12"/>
      <c r="C6" s="12" t="s">
        <v>8</v>
      </c>
      <c r="D6" s="12" t="s">
        <v>9</v>
      </c>
      <c r="E6" s="12" t="s">
        <v>10</v>
      </c>
      <c r="F6" s="78" t="s">
        <v>11</v>
      </c>
      <c r="G6" s="57"/>
      <c r="H6" s="12"/>
      <c r="I6" s="12" t="s">
        <v>8</v>
      </c>
      <c r="J6" s="12" t="s">
        <v>9</v>
      </c>
      <c r="K6" s="12" t="s">
        <v>10</v>
      </c>
      <c r="L6" s="90" t="s">
        <v>11</v>
      </c>
    </row>
    <row r="7" spans="1:13" ht="15.75" x14ac:dyDescent="0.25">
      <c r="A7" s="66"/>
      <c r="B7" s="126"/>
      <c r="C7" s="127" t="s">
        <v>68</v>
      </c>
      <c r="D7" s="128"/>
      <c r="E7" s="128"/>
      <c r="F7" s="77"/>
      <c r="G7" s="56"/>
      <c r="H7" s="126"/>
      <c r="I7" s="11"/>
      <c r="J7" s="128"/>
      <c r="K7" s="129"/>
      <c r="L7" s="130"/>
      <c r="M7" s="27"/>
    </row>
    <row r="8" spans="1:13" x14ac:dyDescent="0.25">
      <c r="A8" s="71" t="s">
        <v>69</v>
      </c>
      <c r="B8" s="206" t="s">
        <v>70</v>
      </c>
      <c r="C8" s="14"/>
      <c r="D8" s="18"/>
      <c r="E8" s="18"/>
      <c r="F8" s="82"/>
      <c r="G8" s="131"/>
      <c r="H8" s="132"/>
      <c r="I8" s="14"/>
      <c r="J8" s="14"/>
      <c r="K8" s="133"/>
      <c r="L8" s="134"/>
      <c r="M8" s="27"/>
    </row>
    <row r="9" spans="1:13" x14ac:dyDescent="0.25">
      <c r="A9" s="71" t="s">
        <v>71</v>
      </c>
      <c r="B9" s="19" t="s">
        <v>48</v>
      </c>
      <c r="C9" s="20"/>
      <c r="D9" s="18"/>
      <c r="E9" s="18"/>
      <c r="F9" s="79"/>
      <c r="G9" s="103"/>
      <c r="H9" s="132"/>
      <c r="I9" s="14"/>
      <c r="J9" s="14"/>
      <c r="K9" s="133"/>
      <c r="L9" s="135"/>
      <c r="M9" s="27"/>
    </row>
    <row r="10" spans="1:13" x14ac:dyDescent="0.25">
      <c r="A10" s="69" t="s">
        <v>72</v>
      </c>
      <c r="B10" s="16" t="s">
        <v>73</v>
      </c>
      <c r="C10" s="14" t="s">
        <v>13</v>
      </c>
      <c r="D10" s="20"/>
      <c r="E10" s="18" t="s">
        <v>14</v>
      </c>
      <c r="F10" s="79"/>
      <c r="G10" s="58"/>
      <c r="H10" s="16"/>
      <c r="I10" s="45"/>
      <c r="J10" s="14"/>
      <c r="K10" s="46"/>
      <c r="L10" s="136"/>
      <c r="M10" s="27"/>
    </row>
    <row r="11" spans="1:13" x14ac:dyDescent="0.25">
      <c r="A11" s="69" t="s">
        <v>74</v>
      </c>
      <c r="B11" s="16" t="s">
        <v>75</v>
      </c>
      <c r="C11" s="14" t="s">
        <v>12</v>
      </c>
      <c r="D11" s="20">
        <v>2</v>
      </c>
      <c r="E11" s="18">
        <v>600</v>
      </c>
      <c r="F11" s="138">
        <f t="shared" ref="F11" si="0">D11*E11</f>
        <v>1200</v>
      </c>
      <c r="G11" s="103"/>
      <c r="H11" s="16"/>
      <c r="I11" s="45"/>
      <c r="J11" s="14"/>
      <c r="K11" s="46"/>
      <c r="L11" s="136"/>
      <c r="M11" s="27"/>
    </row>
    <row r="12" spans="1:13" x14ac:dyDescent="0.25">
      <c r="A12" s="102" t="s">
        <v>106</v>
      </c>
      <c r="B12" s="28" t="s">
        <v>107</v>
      </c>
      <c r="C12" s="14" t="s">
        <v>19</v>
      </c>
      <c r="D12" s="14">
        <v>5</v>
      </c>
      <c r="E12" s="18">
        <v>150</v>
      </c>
      <c r="F12" s="138">
        <f t="shared" ref="F12" si="1">D12*E12</f>
        <v>750</v>
      </c>
      <c r="G12" s="103"/>
      <c r="H12" s="16"/>
      <c r="I12" s="45"/>
      <c r="J12" s="14"/>
      <c r="K12" s="46"/>
      <c r="L12" s="136"/>
      <c r="M12" s="27"/>
    </row>
    <row r="13" spans="1:13" x14ac:dyDescent="0.25">
      <c r="A13" s="102" t="s">
        <v>108</v>
      </c>
      <c r="B13" s="28" t="s">
        <v>109</v>
      </c>
      <c r="C13" s="14" t="s">
        <v>19</v>
      </c>
      <c r="D13" s="14">
        <v>10</v>
      </c>
      <c r="E13" s="18">
        <v>60</v>
      </c>
      <c r="F13" s="138">
        <f t="shared" ref="F13" si="2">D13*E13</f>
        <v>600</v>
      </c>
      <c r="G13" s="103"/>
      <c r="H13" s="16"/>
      <c r="I13" s="45"/>
      <c r="J13" s="14"/>
      <c r="K13" s="46"/>
      <c r="L13" s="136"/>
      <c r="M13" s="27"/>
    </row>
    <row r="14" spans="1:13" x14ac:dyDescent="0.25">
      <c r="A14" s="71" t="s">
        <v>76</v>
      </c>
      <c r="B14" s="19" t="s">
        <v>77</v>
      </c>
      <c r="C14" s="14"/>
      <c r="D14" s="18"/>
      <c r="E14" s="18"/>
      <c r="F14" s="79"/>
      <c r="G14" s="103"/>
      <c r="H14" s="16"/>
      <c r="I14" s="45"/>
      <c r="J14" s="14"/>
      <c r="K14" s="46"/>
      <c r="L14" s="136"/>
      <c r="M14" s="27"/>
    </row>
    <row r="15" spans="1:13" x14ac:dyDescent="0.25">
      <c r="A15" s="137" t="s">
        <v>78</v>
      </c>
      <c r="B15" s="16" t="s">
        <v>79</v>
      </c>
      <c r="C15" s="20" t="s">
        <v>20</v>
      </c>
      <c r="D15" s="20">
        <v>1</v>
      </c>
      <c r="E15" s="17">
        <v>750</v>
      </c>
      <c r="F15" s="138">
        <f t="shared" ref="F15:F22" si="3">D15*E15</f>
        <v>750</v>
      </c>
      <c r="G15" s="103"/>
      <c r="H15" s="16"/>
      <c r="I15" s="45"/>
      <c r="J15" s="14"/>
      <c r="K15" s="46"/>
      <c r="L15" s="136"/>
      <c r="M15" s="27"/>
    </row>
    <row r="16" spans="1:13" x14ac:dyDescent="0.25">
      <c r="A16" s="137" t="s">
        <v>80</v>
      </c>
      <c r="B16" s="16" t="s">
        <v>81</v>
      </c>
      <c r="C16" s="20" t="s">
        <v>20</v>
      </c>
      <c r="D16" s="20">
        <v>1</v>
      </c>
      <c r="E16" s="17">
        <v>550</v>
      </c>
      <c r="F16" s="138">
        <f t="shared" si="3"/>
        <v>550</v>
      </c>
      <c r="G16" s="103"/>
      <c r="H16" s="16"/>
      <c r="I16" s="45"/>
      <c r="J16" s="14"/>
      <c r="K16" s="46"/>
      <c r="L16" s="136"/>
      <c r="M16" s="27"/>
    </row>
    <row r="17" spans="1:13" x14ac:dyDescent="0.25">
      <c r="A17" s="137" t="s">
        <v>82</v>
      </c>
      <c r="B17" s="16" t="s">
        <v>105</v>
      </c>
      <c r="C17" s="20" t="s">
        <v>20</v>
      </c>
      <c r="D17" s="20">
        <v>1</v>
      </c>
      <c r="E17" s="17">
        <v>750</v>
      </c>
      <c r="F17" s="138">
        <f t="shared" si="3"/>
        <v>750</v>
      </c>
      <c r="G17" s="103"/>
      <c r="H17" s="16"/>
      <c r="I17" s="45"/>
      <c r="J17" s="14"/>
      <c r="K17" s="46"/>
      <c r="L17" s="136"/>
    </row>
    <row r="18" spans="1:13" x14ac:dyDescent="0.25">
      <c r="A18" s="137" t="s">
        <v>83</v>
      </c>
      <c r="B18" s="16" t="s">
        <v>84</v>
      </c>
      <c r="C18" s="20" t="s">
        <v>20</v>
      </c>
      <c r="D18" s="20">
        <v>1</v>
      </c>
      <c r="E18" s="17">
        <v>750</v>
      </c>
      <c r="F18" s="138">
        <f t="shared" si="3"/>
        <v>750</v>
      </c>
      <c r="G18" s="103"/>
      <c r="H18" s="16"/>
      <c r="I18" s="45"/>
      <c r="J18" s="14"/>
      <c r="K18" s="46"/>
      <c r="L18" s="136"/>
    </row>
    <row r="19" spans="1:13" x14ac:dyDescent="0.25">
      <c r="A19" s="137" t="s">
        <v>85</v>
      </c>
      <c r="B19" s="16" t="s">
        <v>86</v>
      </c>
      <c r="C19" s="20" t="s">
        <v>20</v>
      </c>
      <c r="D19" s="20">
        <v>1</v>
      </c>
      <c r="E19" s="17">
        <v>550</v>
      </c>
      <c r="F19" s="138">
        <f t="shared" si="3"/>
        <v>550</v>
      </c>
      <c r="G19" s="58"/>
      <c r="H19" s="16"/>
      <c r="I19" s="45"/>
      <c r="J19" s="14"/>
      <c r="K19" s="46"/>
      <c r="L19" s="136"/>
    </row>
    <row r="20" spans="1:13" x14ac:dyDescent="0.25">
      <c r="A20" s="137" t="s">
        <v>131</v>
      </c>
      <c r="B20" s="16" t="s">
        <v>88</v>
      </c>
      <c r="C20" s="20" t="s">
        <v>20</v>
      </c>
      <c r="D20" s="20">
        <v>1</v>
      </c>
      <c r="E20" s="17">
        <v>800</v>
      </c>
      <c r="F20" s="138">
        <f t="shared" ref="F20:F21" si="4">D20*E20</f>
        <v>800</v>
      </c>
      <c r="G20" s="58"/>
      <c r="H20" s="16"/>
      <c r="I20" s="45"/>
      <c r="J20" s="14"/>
      <c r="K20" s="46"/>
      <c r="L20" s="136"/>
    </row>
    <row r="21" spans="1:13" x14ac:dyDescent="0.2">
      <c r="A21" s="137" t="s">
        <v>130</v>
      </c>
      <c r="B21" s="189" t="s">
        <v>129</v>
      </c>
      <c r="C21" s="190" t="s">
        <v>13</v>
      </c>
      <c r="D21" s="20">
        <v>1</v>
      </c>
      <c r="E21" s="191">
        <v>900</v>
      </c>
      <c r="F21" s="188">
        <f t="shared" si="4"/>
        <v>900</v>
      </c>
      <c r="G21" s="186"/>
      <c r="H21" s="186"/>
      <c r="I21" s="186"/>
      <c r="J21" s="186"/>
      <c r="K21" s="186"/>
      <c r="L21" s="136"/>
    </row>
    <row r="22" spans="1:13" s="187" customFormat="1" ht="12.75" customHeight="1" thickBot="1" x14ac:dyDescent="0.25">
      <c r="A22" s="137" t="s">
        <v>110</v>
      </c>
      <c r="B22" s="16" t="s">
        <v>111</v>
      </c>
      <c r="C22" s="20" t="s">
        <v>20</v>
      </c>
      <c r="D22" s="20">
        <v>1</v>
      </c>
      <c r="E22" s="17">
        <v>550</v>
      </c>
      <c r="F22" s="138">
        <f t="shared" si="3"/>
        <v>550</v>
      </c>
      <c r="G22" s="139"/>
      <c r="H22" s="140"/>
      <c r="I22" s="141"/>
      <c r="J22" s="142"/>
      <c r="K22" s="15"/>
      <c r="L22" s="135"/>
    </row>
    <row r="23" spans="1:13" ht="13.5" thickBot="1" x14ac:dyDescent="0.3">
      <c r="A23" s="70" t="s">
        <v>102</v>
      </c>
      <c r="B23" s="21" t="s">
        <v>103</v>
      </c>
      <c r="C23" s="22"/>
      <c r="D23" s="23"/>
      <c r="E23" s="23"/>
      <c r="F23" s="80">
        <f>SUM(F10:F22)</f>
        <v>8150</v>
      </c>
      <c r="G23" s="59"/>
      <c r="H23" s="24" t="s">
        <v>104</v>
      </c>
      <c r="I23" s="25"/>
      <c r="J23" s="24"/>
      <c r="K23" s="26"/>
      <c r="L23" s="80">
        <f>SUM(L10:L22)</f>
        <v>0</v>
      </c>
    </row>
    <row r="24" spans="1:13" x14ac:dyDescent="0.25">
      <c r="A24" s="71" t="s">
        <v>69</v>
      </c>
      <c r="B24" s="206" t="s">
        <v>133</v>
      </c>
      <c r="C24" s="14"/>
      <c r="D24" s="18"/>
      <c r="E24" s="18"/>
      <c r="F24" s="82"/>
      <c r="G24" s="131"/>
      <c r="H24" s="132"/>
      <c r="I24" s="14"/>
      <c r="J24" s="14"/>
      <c r="K24" s="133"/>
      <c r="L24" s="134"/>
      <c r="M24" s="27"/>
    </row>
    <row r="25" spans="1:13" x14ac:dyDescent="0.25">
      <c r="A25" s="71" t="s">
        <v>89</v>
      </c>
      <c r="B25" s="19" t="s">
        <v>90</v>
      </c>
      <c r="C25" s="14"/>
      <c r="D25" s="18"/>
      <c r="E25" s="18"/>
      <c r="F25" s="79"/>
      <c r="G25" s="139"/>
      <c r="H25" s="140"/>
      <c r="I25" s="141"/>
      <c r="J25" s="142"/>
      <c r="K25" s="46"/>
      <c r="L25" s="135"/>
    </row>
    <row r="26" spans="1:13" x14ac:dyDescent="0.25">
      <c r="A26" s="71" t="s">
        <v>91</v>
      </c>
      <c r="B26" s="16" t="s">
        <v>92</v>
      </c>
      <c r="C26" s="14" t="s">
        <v>13</v>
      </c>
      <c r="D26" s="20">
        <v>3</v>
      </c>
      <c r="E26" s="18">
        <v>125</v>
      </c>
      <c r="F26" s="79">
        <f t="shared" ref="F26:F35" si="5">D26*E26</f>
        <v>375</v>
      </c>
      <c r="G26" s="103"/>
      <c r="H26" s="132"/>
      <c r="I26" s="14"/>
      <c r="J26" s="14"/>
      <c r="K26" s="133"/>
      <c r="L26" s="134"/>
    </row>
    <row r="27" spans="1:13" x14ac:dyDescent="0.25">
      <c r="A27" s="143" t="s">
        <v>93</v>
      </c>
      <c r="B27" s="16" t="s">
        <v>81</v>
      </c>
      <c r="C27" s="14" t="s">
        <v>13</v>
      </c>
      <c r="D27" s="20">
        <v>1</v>
      </c>
      <c r="E27" s="18">
        <v>600</v>
      </c>
      <c r="F27" s="79">
        <f t="shared" si="5"/>
        <v>600</v>
      </c>
      <c r="G27" s="103"/>
      <c r="H27" s="132"/>
      <c r="I27" s="14"/>
      <c r="J27" s="14"/>
      <c r="K27" s="133"/>
      <c r="L27" s="134"/>
    </row>
    <row r="28" spans="1:13" x14ac:dyDescent="0.25">
      <c r="A28" s="143" t="s">
        <v>94</v>
      </c>
      <c r="B28" s="16" t="s">
        <v>79</v>
      </c>
      <c r="C28" s="14" t="s">
        <v>13</v>
      </c>
      <c r="D28" s="20">
        <v>1</v>
      </c>
      <c r="E28" s="18">
        <v>600</v>
      </c>
      <c r="F28" s="79">
        <f t="shared" si="5"/>
        <v>600</v>
      </c>
      <c r="G28" s="103"/>
      <c r="H28" s="16"/>
      <c r="I28" s="45"/>
      <c r="J28" s="14"/>
      <c r="K28" s="46"/>
      <c r="L28" s="136"/>
    </row>
    <row r="29" spans="1:13" x14ac:dyDescent="0.25">
      <c r="A29" s="143" t="s">
        <v>95</v>
      </c>
      <c r="B29" s="16" t="s">
        <v>84</v>
      </c>
      <c r="C29" s="14" t="s">
        <v>13</v>
      </c>
      <c r="D29" s="20">
        <v>1</v>
      </c>
      <c r="E29" s="18">
        <v>600</v>
      </c>
      <c r="F29" s="79">
        <f t="shared" si="5"/>
        <v>600</v>
      </c>
      <c r="G29" s="103"/>
      <c r="H29" s="16"/>
      <c r="I29" s="45"/>
      <c r="J29" s="14"/>
      <c r="K29" s="46"/>
      <c r="L29" s="136"/>
    </row>
    <row r="30" spans="1:13" x14ac:dyDescent="0.25">
      <c r="A30" s="143" t="s">
        <v>96</v>
      </c>
      <c r="B30" s="16" t="s">
        <v>105</v>
      </c>
      <c r="C30" s="14" t="s">
        <v>13</v>
      </c>
      <c r="D30" s="20">
        <v>1</v>
      </c>
      <c r="E30" s="18">
        <v>1000</v>
      </c>
      <c r="F30" s="79">
        <f t="shared" si="5"/>
        <v>1000</v>
      </c>
      <c r="G30" s="103"/>
      <c r="H30" s="16"/>
      <c r="I30" s="45"/>
      <c r="J30" s="14"/>
      <c r="K30" s="46"/>
      <c r="L30" s="136"/>
    </row>
    <row r="31" spans="1:13" x14ac:dyDescent="0.25">
      <c r="A31" s="143" t="s">
        <v>97</v>
      </c>
      <c r="B31" s="16" t="s">
        <v>86</v>
      </c>
      <c r="C31" s="14" t="s">
        <v>13</v>
      </c>
      <c r="D31" s="20">
        <v>1</v>
      </c>
      <c r="E31" s="18">
        <v>500</v>
      </c>
      <c r="F31" s="79">
        <f t="shared" si="5"/>
        <v>500</v>
      </c>
      <c r="G31" s="103"/>
      <c r="H31" s="132"/>
      <c r="I31" s="14"/>
      <c r="J31" s="14"/>
      <c r="K31" s="133"/>
      <c r="L31" s="134"/>
    </row>
    <row r="32" spans="1:13" x14ac:dyDescent="0.25">
      <c r="A32" s="143" t="s">
        <v>128</v>
      </c>
      <c r="B32" s="16" t="s">
        <v>111</v>
      </c>
      <c r="C32" s="14" t="s">
        <v>13</v>
      </c>
      <c r="D32" s="20">
        <v>1</v>
      </c>
      <c r="E32" s="18">
        <v>500</v>
      </c>
      <c r="F32" s="79">
        <f t="shared" si="5"/>
        <v>500</v>
      </c>
      <c r="G32" s="131"/>
      <c r="H32" s="132"/>
      <c r="I32" s="14"/>
      <c r="J32" s="14"/>
      <c r="K32" s="133"/>
      <c r="L32" s="134"/>
    </row>
    <row r="33" spans="1:12" x14ac:dyDescent="0.25">
      <c r="A33" s="137" t="s">
        <v>87</v>
      </c>
      <c r="B33" s="16" t="s">
        <v>88</v>
      </c>
      <c r="C33" s="14" t="s">
        <v>13</v>
      </c>
      <c r="D33" s="20">
        <v>1</v>
      </c>
      <c r="E33" s="17">
        <v>1000</v>
      </c>
      <c r="F33" s="138">
        <f t="shared" si="5"/>
        <v>1000</v>
      </c>
      <c r="G33" s="144"/>
      <c r="H33" s="140"/>
      <c r="I33" s="141"/>
      <c r="J33" s="142"/>
      <c r="K33" s="46"/>
      <c r="L33" s="135"/>
    </row>
    <row r="34" spans="1:12" x14ac:dyDescent="0.25">
      <c r="A34" s="71" t="s">
        <v>98</v>
      </c>
      <c r="B34" s="16" t="s">
        <v>99</v>
      </c>
      <c r="C34" s="14" t="s">
        <v>13</v>
      </c>
      <c r="D34" s="29">
        <v>4</v>
      </c>
      <c r="E34" s="18">
        <v>80</v>
      </c>
      <c r="F34" s="79">
        <f t="shared" si="5"/>
        <v>320</v>
      </c>
      <c r="G34" s="131"/>
      <c r="H34" s="132"/>
      <c r="I34" s="14"/>
      <c r="J34" s="14"/>
      <c r="K34" s="133"/>
      <c r="L34" s="134"/>
    </row>
    <row r="35" spans="1:12" ht="13.5" thickBot="1" x14ac:dyDescent="0.3">
      <c r="A35" s="71" t="s">
        <v>100</v>
      </c>
      <c r="B35" s="16" t="s">
        <v>101</v>
      </c>
      <c r="C35" s="14" t="s">
        <v>13</v>
      </c>
      <c r="D35" s="29">
        <v>3</v>
      </c>
      <c r="E35" s="18">
        <v>450</v>
      </c>
      <c r="F35" s="79">
        <f t="shared" si="5"/>
        <v>1350</v>
      </c>
      <c r="G35" s="131"/>
      <c r="H35" s="132"/>
      <c r="I35" s="14"/>
      <c r="J35" s="14"/>
      <c r="K35" s="133"/>
      <c r="L35" s="134"/>
    </row>
    <row r="36" spans="1:12" ht="13.5" thickBot="1" x14ac:dyDescent="0.3">
      <c r="A36" s="70" t="s">
        <v>102</v>
      </c>
      <c r="B36" s="21" t="s">
        <v>103</v>
      </c>
      <c r="C36" s="22"/>
      <c r="D36" s="23"/>
      <c r="E36" s="23"/>
      <c r="F36" s="80">
        <f>SUM(F26:F35)</f>
        <v>6845</v>
      </c>
      <c r="G36" s="59"/>
      <c r="H36" s="24" t="s">
        <v>104</v>
      </c>
      <c r="I36" s="25"/>
      <c r="J36" s="24"/>
      <c r="K36" s="26"/>
      <c r="L36" s="80">
        <f>SUM(L26:L35)</f>
        <v>0</v>
      </c>
    </row>
    <row r="37" spans="1:12" s="187" customFormat="1" ht="24.75" customHeight="1" x14ac:dyDescent="0.2">
      <c r="A37" s="72"/>
      <c r="B37" s="47" t="s">
        <v>15</v>
      </c>
      <c r="C37" s="48"/>
      <c r="D37" s="48"/>
      <c r="E37" s="48"/>
      <c r="F37" s="83">
        <f>F23+F36</f>
        <v>14995</v>
      </c>
      <c r="G37" s="60"/>
      <c r="H37" s="47" t="s">
        <v>16</v>
      </c>
      <c r="I37" s="49"/>
      <c r="J37" s="48"/>
      <c r="K37" s="50"/>
      <c r="L37" s="83">
        <f>L23+L36</f>
        <v>0</v>
      </c>
    </row>
    <row r="38" spans="1:12" s="187" customFormat="1" ht="12.75" customHeight="1" thickBot="1" x14ac:dyDescent="0.25">
      <c r="A38" s="68"/>
      <c r="B38" s="97" t="s">
        <v>32</v>
      </c>
      <c r="C38" s="41" t="s">
        <v>17</v>
      </c>
      <c r="D38" s="13"/>
      <c r="E38" s="13"/>
      <c r="F38" s="81">
        <f>E38*D38</f>
        <v>0</v>
      </c>
      <c r="G38" s="61"/>
      <c r="H38" s="42"/>
      <c r="I38" s="30"/>
      <c r="J38" s="13"/>
      <c r="K38" s="31"/>
      <c r="L38" s="91"/>
    </row>
    <row r="39" spans="1:12" ht="13.5" thickBot="1" x14ac:dyDescent="0.3">
      <c r="A39" s="73"/>
      <c r="B39" s="98" t="s">
        <v>23</v>
      </c>
      <c r="C39" s="32"/>
      <c r="D39" s="32"/>
      <c r="E39" s="32"/>
      <c r="F39" s="99">
        <f>F37+F38</f>
        <v>14995</v>
      </c>
      <c r="G39" s="100"/>
      <c r="H39" s="98" t="s">
        <v>16</v>
      </c>
      <c r="I39" s="33"/>
      <c r="J39" s="32"/>
      <c r="K39" s="34"/>
      <c r="L39" s="99">
        <f>L37+L38</f>
        <v>0</v>
      </c>
    </row>
    <row r="40" spans="1:12" x14ac:dyDescent="0.25">
      <c r="A40" s="74"/>
      <c r="B40" s="38"/>
      <c r="C40" s="35"/>
      <c r="D40" s="35"/>
      <c r="E40" s="35"/>
      <c r="F40" s="54"/>
      <c r="G40" s="62"/>
      <c r="H40" s="38"/>
      <c r="I40" s="36"/>
      <c r="J40" s="35"/>
      <c r="K40" s="35"/>
      <c r="L40" s="54"/>
    </row>
    <row r="41" spans="1:12" x14ac:dyDescent="0.25">
      <c r="B41" s="96" t="s">
        <v>27</v>
      </c>
      <c r="C41" s="37"/>
      <c r="D41" s="37"/>
      <c r="E41" s="37"/>
      <c r="H41" s="37"/>
      <c r="J41" s="51"/>
      <c r="K41" s="51"/>
      <c r="L41" s="93"/>
    </row>
    <row r="42" spans="1:12" ht="13.5" thickBot="1" x14ac:dyDescent="0.3">
      <c r="A42" s="74"/>
      <c r="B42" s="37" t="s">
        <v>28</v>
      </c>
      <c r="C42" s="35"/>
      <c r="D42" s="35"/>
      <c r="E42" s="35"/>
      <c r="F42" s="54"/>
      <c r="G42" s="62"/>
      <c r="H42" s="38"/>
      <c r="I42" s="36"/>
      <c r="J42" s="35"/>
      <c r="K42" s="35"/>
      <c r="L42" s="92"/>
    </row>
    <row r="43" spans="1:12" ht="24.75" customHeight="1" thickBot="1" x14ac:dyDescent="0.3">
      <c r="B43" s="207" t="s">
        <v>30</v>
      </c>
      <c r="C43" s="207"/>
      <c r="D43" s="207"/>
      <c r="E43" s="207"/>
      <c r="F43" s="207"/>
      <c r="G43" s="207"/>
      <c r="H43" s="207"/>
      <c r="I43" s="35"/>
      <c r="J43" s="194" t="s">
        <v>24</v>
      </c>
      <c r="K43" s="195"/>
      <c r="L43" s="101">
        <f>F39+L39</f>
        <v>14995</v>
      </c>
    </row>
    <row r="44" spans="1:12" x14ac:dyDescent="0.25">
      <c r="B44" s="2" t="s">
        <v>29</v>
      </c>
      <c r="J44" s="51"/>
      <c r="K44" s="51"/>
      <c r="L44" s="93"/>
    </row>
    <row r="45" spans="1:12" ht="13.5" customHeight="1" x14ac:dyDescent="0.25">
      <c r="B45" s="208" t="s">
        <v>31</v>
      </c>
      <c r="C45" s="208"/>
      <c r="D45" s="208"/>
      <c r="E45" s="208"/>
      <c r="F45" s="208"/>
      <c r="G45" s="208"/>
      <c r="H45" s="208"/>
      <c r="J45" s="51"/>
      <c r="K45" s="51"/>
      <c r="L45" s="93"/>
    </row>
    <row r="46" spans="1:12" x14ac:dyDescent="0.25">
      <c r="J46" s="51"/>
      <c r="K46" s="51"/>
      <c r="L46" s="93"/>
    </row>
    <row r="47" spans="1:12" ht="26.25" customHeight="1" x14ac:dyDescent="0.25">
      <c r="J47" s="51"/>
      <c r="K47" s="51"/>
      <c r="L47" s="93"/>
    </row>
    <row r="48" spans="1:12" x14ac:dyDescent="0.25">
      <c r="J48" s="51"/>
      <c r="K48" s="51"/>
      <c r="L48" s="93"/>
    </row>
    <row r="49" spans="2:12" ht="15" customHeight="1" x14ac:dyDescent="0.25">
      <c r="B49" s="2" t="s">
        <v>25</v>
      </c>
      <c r="G49" s="84" t="s">
        <v>26</v>
      </c>
      <c r="H49" s="39"/>
      <c r="J49" s="52"/>
      <c r="K49" s="53"/>
      <c r="L49" s="94"/>
    </row>
    <row r="50" spans="2:12" x14ac:dyDescent="0.25">
      <c r="I50" s="2"/>
    </row>
    <row r="52" spans="2:12" x14ac:dyDescent="0.25">
      <c r="J52" s="40"/>
    </row>
    <row r="53" spans="2:12" x14ac:dyDescent="0.25">
      <c r="J53" s="40"/>
    </row>
    <row r="54" spans="2:12" x14ac:dyDescent="0.25">
      <c r="J54" s="40"/>
    </row>
    <row r="55" spans="2:12" x14ac:dyDescent="0.25">
      <c r="J55" s="40"/>
    </row>
    <row r="56" spans="2:12" x14ac:dyDescent="0.25">
      <c r="J56" s="40"/>
    </row>
    <row r="57" spans="2:12" x14ac:dyDescent="0.25">
      <c r="J57" s="40"/>
    </row>
    <row r="58" spans="2:12" x14ac:dyDescent="0.25">
      <c r="J58" s="40"/>
    </row>
    <row r="59" spans="2:12" x14ac:dyDescent="0.25">
      <c r="J59" s="40"/>
    </row>
    <row r="60" spans="2:12" x14ac:dyDescent="0.25">
      <c r="J60" s="40"/>
    </row>
    <row r="61" spans="2:12" x14ac:dyDescent="0.25">
      <c r="J61" s="40"/>
    </row>
    <row r="62" spans="2:12" ht="12.75" customHeight="1" x14ac:dyDescent="0.25">
      <c r="J62" s="40"/>
      <c r="L62" s="95"/>
    </row>
    <row r="63" spans="2:12" ht="27" customHeight="1" x14ac:dyDescent="0.25"/>
    <row r="64" spans="2:12" ht="12.75" customHeight="1" x14ac:dyDescent="0.25"/>
    <row r="65" ht="12.75" customHeight="1" x14ac:dyDescent="0.25"/>
    <row r="66" ht="13.5" customHeight="1" x14ac:dyDescent="0.25"/>
    <row r="67" ht="19.5" customHeight="1" x14ac:dyDescent="0.25"/>
    <row r="68" ht="13.5" customHeight="1" x14ac:dyDescent="0.25"/>
    <row r="69" ht="13.5" customHeight="1" x14ac:dyDescent="0.25"/>
    <row r="70" ht="24.75" customHeight="1" x14ac:dyDescent="0.25"/>
    <row r="71" ht="13.5" customHeight="1" x14ac:dyDescent="0.25"/>
    <row r="72" ht="13.5" customHeight="1" x14ac:dyDescent="0.25"/>
  </sheetData>
  <mergeCells count="6">
    <mergeCell ref="B45:H45"/>
    <mergeCell ref="A2:B2"/>
    <mergeCell ref="J2:K2"/>
    <mergeCell ref="J43:K43"/>
    <mergeCell ref="G4:H4"/>
    <mergeCell ref="B43:H43"/>
  </mergeCells>
  <pageMargins left="0.23622047244094491" right="0.23622047244094491" top="0.35433070866141736" bottom="0.35433070866141736" header="0" footer="0"/>
  <pageSetup paperSize="9" scale="7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workbookViewId="0">
      <selection activeCell="H6" sqref="H6"/>
    </sheetView>
  </sheetViews>
  <sheetFormatPr defaultRowHeight="15" x14ac:dyDescent="0.25"/>
  <cols>
    <col min="1" max="1" width="6.42578125" style="104" customWidth="1"/>
    <col min="2" max="2" width="37.140625" style="104" customWidth="1"/>
    <col min="3" max="4" width="12.42578125" style="104" customWidth="1"/>
    <col min="5" max="5" width="13.85546875" style="104" customWidth="1"/>
    <col min="6" max="7" width="14" style="104" customWidth="1"/>
    <col min="8" max="9" width="12.42578125" style="104" customWidth="1"/>
    <col min="10" max="10" width="42.140625" style="104" customWidth="1"/>
  </cols>
  <sheetData>
    <row r="2" spans="1:10" x14ac:dyDescent="0.25">
      <c r="D2" s="104" t="s">
        <v>33</v>
      </c>
      <c r="F2" s="105"/>
      <c r="G2" s="104" t="s">
        <v>34</v>
      </c>
      <c r="H2" s="106"/>
      <c r="I2" s="107"/>
    </row>
    <row r="3" spans="1:10" x14ac:dyDescent="0.25">
      <c r="F3" s="108"/>
      <c r="G3" s="108"/>
    </row>
    <row r="4" spans="1:10" x14ac:dyDescent="0.25">
      <c r="E4" s="109" t="s">
        <v>35</v>
      </c>
      <c r="F4" s="108"/>
    </row>
    <row r="5" spans="1:10" x14ac:dyDescent="0.25">
      <c r="D5" s="104" t="s">
        <v>36</v>
      </c>
    </row>
    <row r="6" spans="1:10" x14ac:dyDescent="0.25">
      <c r="C6" s="110" t="s">
        <v>37</v>
      </c>
      <c r="D6" s="201" t="s">
        <v>132</v>
      </c>
      <c r="E6" s="201"/>
      <c r="F6" s="201"/>
      <c r="G6" s="201"/>
      <c r="H6" s="110"/>
      <c r="I6" s="111" t="s">
        <v>38</v>
      </c>
    </row>
    <row r="7" spans="1:10" ht="15.75" thickBot="1" x14ac:dyDescent="0.3"/>
    <row r="8" spans="1:10" ht="51.75" thickBot="1" x14ac:dyDescent="0.3">
      <c r="A8" s="112" t="s">
        <v>39</v>
      </c>
      <c r="B8" s="113" t="s">
        <v>40</v>
      </c>
      <c r="C8" s="114" t="s">
        <v>41</v>
      </c>
      <c r="D8" s="114" t="s">
        <v>42</v>
      </c>
      <c r="E8" s="115" t="s">
        <v>43</v>
      </c>
      <c r="F8" s="115" t="s">
        <v>44</v>
      </c>
      <c r="G8" s="115" t="s">
        <v>45</v>
      </c>
      <c r="H8" s="202" t="s">
        <v>46</v>
      </c>
      <c r="I8" s="203"/>
      <c r="J8" s="115" t="s">
        <v>47</v>
      </c>
    </row>
    <row r="9" spans="1:10" x14ac:dyDescent="0.25">
      <c r="A9" s="204">
        <v>1</v>
      </c>
      <c r="B9" s="155" t="s">
        <v>48</v>
      </c>
      <c r="C9" s="116"/>
      <c r="D9" s="116"/>
      <c r="E9" s="179"/>
      <c r="F9" s="117"/>
      <c r="G9" s="117"/>
      <c r="H9" s="118"/>
      <c r="I9" s="118"/>
      <c r="J9" s="155" t="s">
        <v>49</v>
      </c>
    </row>
    <row r="10" spans="1:10" ht="15.75" thickBot="1" x14ac:dyDescent="0.3">
      <c r="A10" s="205"/>
      <c r="B10" s="156" t="s">
        <v>66</v>
      </c>
      <c r="C10" s="119"/>
      <c r="D10" s="121"/>
      <c r="E10" s="120"/>
      <c r="F10" s="120"/>
      <c r="G10" s="120"/>
      <c r="H10" s="119"/>
      <c r="I10" s="119"/>
      <c r="J10" s="156"/>
    </row>
    <row r="11" spans="1:10" ht="15.75" thickBot="1" x14ac:dyDescent="0.3">
      <c r="A11" s="122">
        <v>2</v>
      </c>
      <c r="B11" s="145" t="s">
        <v>67</v>
      </c>
      <c r="C11" s="146"/>
      <c r="D11" s="147"/>
      <c r="E11" s="123"/>
      <c r="F11" s="123"/>
      <c r="G11" s="123"/>
      <c r="H11" s="172"/>
      <c r="I11" s="172"/>
      <c r="J11" s="156" t="s">
        <v>50</v>
      </c>
    </row>
    <row r="12" spans="1:10" ht="15.75" thickBot="1" x14ac:dyDescent="0.3">
      <c r="A12" s="148">
        <v>3</v>
      </c>
      <c r="B12" s="157" t="s">
        <v>113</v>
      </c>
      <c r="C12" s="149"/>
      <c r="D12" s="150"/>
      <c r="E12" s="151"/>
      <c r="F12" s="151"/>
      <c r="G12" s="151"/>
      <c r="H12" s="173"/>
      <c r="I12" s="175"/>
      <c r="J12" s="156" t="s">
        <v>120</v>
      </c>
    </row>
    <row r="13" spans="1:10" x14ac:dyDescent="0.25">
      <c r="A13" s="198">
        <v>4</v>
      </c>
      <c r="B13" s="158" t="s">
        <v>117</v>
      </c>
      <c r="C13" s="163"/>
      <c r="D13" s="166"/>
      <c r="E13" s="169"/>
      <c r="F13" s="169"/>
      <c r="G13" s="169"/>
      <c r="H13" s="174"/>
      <c r="I13" s="176"/>
      <c r="J13" s="158" t="s">
        <v>121</v>
      </c>
    </row>
    <row r="14" spans="1:10" x14ac:dyDescent="0.25">
      <c r="A14" s="199"/>
      <c r="B14" s="159" t="s">
        <v>112</v>
      </c>
      <c r="C14" s="164"/>
      <c r="D14" s="167"/>
      <c r="E14" s="180"/>
      <c r="F14" s="170"/>
      <c r="G14" s="170"/>
      <c r="H14" s="167"/>
      <c r="I14" s="177"/>
      <c r="J14" s="125"/>
    </row>
    <row r="15" spans="1:10" ht="15.75" thickBot="1" x14ac:dyDescent="0.3">
      <c r="A15" s="200"/>
      <c r="B15" s="160" t="s">
        <v>115</v>
      </c>
      <c r="C15" s="165"/>
      <c r="D15" s="168"/>
      <c r="E15" s="171"/>
      <c r="F15" s="171"/>
      <c r="G15" s="171"/>
      <c r="H15" s="168"/>
      <c r="I15" s="178"/>
      <c r="J15" s="156" t="s">
        <v>124</v>
      </c>
    </row>
    <row r="16" spans="1:10" x14ac:dyDescent="0.25">
      <c r="A16" s="198">
        <v>5</v>
      </c>
      <c r="B16" s="158" t="s">
        <v>116</v>
      </c>
      <c r="C16" s="163"/>
      <c r="D16" s="166"/>
      <c r="E16" s="169"/>
      <c r="F16" s="169"/>
      <c r="G16" s="169"/>
      <c r="H16" s="174"/>
      <c r="I16" s="176"/>
      <c r="J16" s="158" t="s">
        <v>122</v>
      </c>
    </row>
    <row r="17" spans="1:10" x14ac:dyDescent="0.25">
      <c r="A17" s="199"/>
      <c r="B17" s="159" t="s">
        <v>118</v>
      </c>
      <c r="C17" s="164"/>
      <c r="D17" s="167"/>
      <c r="E17" s="170"/>
      <c r="F17" s="170"/>
      <c r="G17" s="170"/>
      <c r="H17" s="167"/>
      <c r="I17" s="177"/>
      <c r="J17" s="125"/>
    </row>
    <row r="18" spans="1:10" ht="15.75" thickBot="1" x14ac:dyDescent="0.3">
      <c r="A18" s="200"/>
      <c r="B18" s="160" t="s">
        <v>119</v>
      </c>
      <c r="C18" s="165"/>
      <c r="D18" s="168"/>
      <c r="E18" s="171"/>
      <c r="F18" s="171"/>
      <c r="G18" s="171"/>
      <c r="H18" s="121"/>
      <c r="I18" s="178"/>
      <c r="J18" s="156" t="s">
        <v>125</v>
      </c>
    </row>
    <row r="19" spans="1:10" ht="15.75" thickBot="1" x14ac:dyDescent="0.3">
      <c r="A19" s="148">
        <v>6</v>
      </c>
      <c r="B19" s="181" t="s">
        <v>114</v>
      </c>
      <c r="C19" s="149"/>
      <c r="D19" s="150"/>
      <c r="E19" s="151"/>
      <c r="F19" s="151"/>
      <c r="G19" s="151"/>
      <c r="H19" s="173"/>
      <c r="I19" s="172"/>
      <c r="J19" s="157" t="s">
        <v>123</v>
      </c>
    </row>
    <row r="20" spans="1:10" ht="16.5" customHeight="1" x14ac:dyDescent="0.25">
      <c r="A20" s="198">
        <v>7</v>
      </c>
      <c r="B20" s="161" t="s">
        <v>51</v>
      </c>
      <c r="C20" s="166"/>
      <c r="D20" s="166"/>
      <c r="E20" s="169"/>
      <c r="F20" s="169"/>
      <c r="G20" s="169"/>
      <c r="H20" s="166"/>
      <c r="I20" s="185"/>
      <c r="J20" s="158" t="s">
        <v>127</v>
      </c>
    </row>
    <row r="21" spans="1:10" x14ac:dyDescent="0.25">
      <c r="A21" s="199"/>
      <c r="B21" s="182" t="s">
        <v>126</v>
      </c>
      <c r="C21" s="167"/>
      <c r="D21" s="183"/>
      <c r="E21" s="170"/>
      <c r="F21" s="170"/>
      <c r="G21" s="170"/>
      <c r="H21" s="167"/>
      <c r="I21" s="167"/>
      <c r="J21" s="159"/>
    </row>
    <row r="22" spans="1:10" ht="27" thickBot="1" x14ac:dyDescent="0.3">
      <c r="A22" s="200"/>
      <c r="B22" s="162" t="s">
        <v>53</v>
      </c>
      <c r="C22" s="119"/>
      <c r="D22" s="184"/>
      <c r="E22" s="120"/>
      <c r="F22" s="120"/>
      <c r="G22" s="120"/>
      <c r="H22" s="119"/>
      <c r="I22" s="119"/>
      <c r="J22" s="156" t="s">
        <v>52</v>
      </c>
    </row>
    <row r="23" spans="1:10" ht="15.75" thickBot="1" x14ac:dyDescent="0.3">
      <c r="D23" s="104" t="s">
        <v>45</v>
      </c>
      <c r="E23" s="152">
        <f>SUM(E9:E22)</f>
        <v>0</v>
      </c>
      <c r="F23" s="153">
        <f>SUM(F9:F20)</f>
        <v>0</v>
      </c>
      <c r="G23" s="154">
        <f>F23+E23</f>
        <v>0</v>
      </c>
    </row>
    <row r="24" spans="1:10" x14ac:dyDescent="0.25">
      <c r="B24" s="104" t="s">
        <v>54</v>
      </c>
    </row>
    <row r="25" spans="1:10" x14ac:dyDescent="0.25">
      <c r="B25" s="104" t="s">
        <v>55</v>
      </c>
      <c r="F25" s="124"/>
      <c r="G25" s="124"/>
    </row>
    <row r="27" spans="1:10" x14ac:dyDescent="0.25">
      <c r="B27" s="104" t="s">
        <v>56</v>
      </c>
    </row>
    <row r="29" spans="1:10" x14ac:dyDescent="0.25">
      <c r="B29" s="104" t="s">
        <v>57</v>
      </c>
    </row>
    <row r="31" spans="1:10" x14ac:dyDescent="0.25">
      <c r="B31" s="104" t="s">
        <v>58</v>
      </c>
    </row>
    <row r="32" spans="1:10" x14ac:dyDescent="0.25">
      <c r="B32" s="104" t="s">
        <v>59</v>
      </c>
    </row>
    <row r="34" spans="2:5" x14ac:dyDescent="0.25">
      <c r="B34" s="104" t="s">
        <v>60</v>
      </c>
      <c r="E34" s="104" t="s">
        <v>61</v>
      </c>
    </row>
    <row r="36" spans="2:5" x14ac:dyDescent="0.25">
      <c r="B36" s="104" t="s">
        <v>62</v>
      </c>
      <c r="E36" s="104" t="s">
        <v>63</v>
      </c>
    </row>
    <row r="37" spans="2:5" x14ac:dyDescent="0.25">
      <c r="B37" s="104" t="s">
        <v>64</v>
      </c>
      <c r="E37" s="104" t="s">
        <v>64</v>
      </c>
    </row>
    <row r="40" spans="2:5" x14ac:dyDescent="0.25">
      <c r="B40" s="104" t="s">
        <v>65</v>
      </c>
      <c r="E40" s="104" t="s">
        <v>63</v>
      </c>
    </row>
    <row r="41" spans="2:5" x14ac:dyDescent="0.25">
      <c r="E41" s="104" t="s">
        <v>64</v>
      </c>
    </row>
  </sheetData>
  <mergeCells count="6">
    <mergeCell ref="A20:A22"/>
    <mergeCell ref="D6:G6"/>
    <mergeCell ref="H8:I8"/>
    <mergeCell ref="A9:A10"/>
    <mergeCell ref="A13:A15"/>
    <mergeCell ref="A16:A18"/>
  </mergeCells>
  <conditionalFormatting sqref="H9 C20:D20 C9:D9 C10 H11:H13 H20">
    <cfRule type="expression" dxfId="2" priority="3" stopIfTrue="1">
      <formula>WEEKDAY(C9,2)&gt;5</formula>
    </cfRule>
  </conditionalFormatting>
  <conditionalFormatting sqref="H16">
    <cfRule type="expression" dxfId="1" priority="2" stopIfTrue="1">
      <formula>WEEKDAY(H16,2)&gt;5</formula>
    </cfRule>
  </conditionalFormatting>
  <conditionalFormatting sqref="H19">
    <cfRule type="expression" dxfId="0" priority="1" stopIfTrue="1">
      <formula>WEEKDAY(H19,2)&gt;5</formula>
    </cfRule>
  </conditionalFormatting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Кошторис</vt:lpstr>
      <vt:lpstr>Графік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2020-12-01T16:23:47Z</dcterms:modified>
</cp:coreProperties>
</file>