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 tabRatio="835" firstSheet="1" activeTab="1"/>
  </bookViews>
  <sheets>
    <sheet name="Сводная табл." sheetId="10" state="hidden" r:id="rId1"/>
    <sheet name="ЕТР" sheetId="5" r:id="rId2"/>
    <sheet name="Лист1" sheetId="25" r:id="rId3"/>
  </sheets>
  <definedNames>
    <definedName name="_xlnm.Print_Area" localSheetId="1">ЕТР!#REF!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5" l="1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11" i="5"/>
  <c r="I41" i="5" l="1"/>
  <c r="F25" i="10"/>
  <c r="E25" i="10"/>
  <c r="D18" i="10"/>
  <c r="C54" i="10"/>
  <c r="B54" i="10"/>
  <c r="B17" i="10"/>
  <c r="D17" i="10" s="1"/>
  <c r="B40" i="10"/>
  <c r="B41" i="10"/>
  <c r="F41" i="10"/>
  <c r="C41" i="10"/>
  <c r="E41" i="10"/>
  <c r="C40" i="10"/>
  <c r="F40" i="10"/>
  <c r="E40" i="10"/>
  <c r="E39" i="10"/>
  <c r="F39" i="10"/>
  <c r="G44" i="10"/>
  <c r="D44" i="10"/>
  <c r="G16" i="10"/>
  <c r="D16" i="10"/>
  <c r="D31" i="10"/>
  <c r="C25" i="10"/>
  <c r="F26" i="10"/>
  <c r="E32" i="10"/>
  <c r="G32" i="10" s="1"/>
  <c r="E17" i="10"/>
  <c r="G17" i="10" s="1"/>
  <c r="D54" i="10"/>
  <c r="C26" i="10"/>
  <c r="B26" i="10"/>
  <c r="B27" i="10"/>
  <c r="C27" i="10"/>
  <c r="B25" i="10"/>
  <c r="B45" i="10"/>
  <c r="D45" i="10" s="1"/>
  <c r="E27" i="10"/>
  <c r="B39" i="10"/>
  <c r="E45" i="10"/>
  <c r="G45" i="10" s="1"/>
  <c r="F27" i="10"/>
  <c r="C52" i="10"/>
  <c r="B52" i="10"/>
  <c r="C53" i="10"/>
  <c r="B53" i="10"/>
  <c r="F24" i="10"/>
  <c r="D53" i="10"/>
  <c r="E26" i="10"/>
  <c r="C39" i="10"/>
  <c r="D39" i="10" s="1"/>
  <c r="B32" i="10"/>
  <c r="D32" i="10" s="1"/>
  <c r="C51" i="10"/>
  <c r="C55" i="10" s="1"/>
  <c r="C59" i="10" s="1"/>
  <c r="B38" i="10"/>
  <c r="B42" i="10" s="1"/>
  <c r="E31" i="10"/>
  <c r="E38" i="10"/>
  <c r="E42" i="10" s="1"/>
  <c r="E46" i="10" s="1"/>
  <c r="B24" i="10"/>
  <c r="B29" i="10" s="1"/>
  <c r="F38" i="10"/>
  <c r="E24" i="10"/>
  <c r="E29" i="10" s="1"/>
  <c r="F10" i="10"/>
  <c r="F14" i="10" s="1"/>
  <c r="F19" i="10" s="1"/>
  <c r="C38" i="10"/>
  <c r="C42" i="10" s="1"/>
  <c r="C46" i="10" s="1"/>
  <c r="C24" i="10"/>
  <c r="C29" i="10" s="1"/>
  <c r="C33" i="10" s="1"/>
  <c r="B51" i="10"/>
  <c r="B55" i="10" s="1"/>
  <c r="B59" i="10" s="1"/>
  <c r="C10" i="10"/>
  <c r="C14" i="10" s="1"/>
  <c r="C19" i="10" s="1"/>
  <c r="E10" i="10"/>
  <c r="F31" i="10"/>
  <c r="B10" i="10"/>
  <c r="G27" i="10" l="1"/>
  <c r="B46" i="10"/>
  <c r="D52" i="10"/>
  <c r="D27" i="10"/>
  <c r="G40" i="10"/>
  <c r="G26" i="10"/>
  <c r="G39" i="10"/>
  <c r="D40" i="10"/>
  <c r="D25" i="10"/>
  <c r="G25" i="10"/>
  <c r="E33" i="10"/>
  <c r="B33" i="10"/>
  <c r="G41" i="10"/>
  <c r="D26" i="10"/>
  <c r="D41" i="10"/>
  <c r="G10" i="10"/>
  <c r="G14" i="10" s="1"/>
  <c r="G19" i="10" s="1"/>
  <c r="G38" i="10"/>
  <c r="G42" i="10" s="1"/>
  <c r="G46" i="10" s="1"/>
  <c r="D51" i="10"/>
  <c r="D55" i="10" s="1"/>
  <c r="D59" i="10" s="1"/>
  <c r="D10" i="10"/>
  <c r="D14" i="10" s="1"/>
  <c r="D19" i="10" s="1"/>
  <c r="G24" i="10"/>
  <c r="G29" i="10" s="1"/>
  <c r="G31" i="10"/>
  <c r="D38" i="10"/>
  <c r="D42" i="10" s="1"/>
  <c r="D46" i="10" s="1"/>
  <c r="F42" i="10"/>
  <c r="F46" i="10" s="1"/>
  <c r="F29" i="10"/>
  <c r="F33" i="10" s="1"/>
  <c r="B14" i="10"/>
  <c r="B19" i="10" s="1"/>
  <c r="E14" i="10"/>
  <c r="E19" i="10" s="1"/>
  <c r="D24" i="10"/>
  <c r="D29" i="10" s="1"/>
  <c r="D33" i="10" s="1"/>
  <c r="G33" i="10" l="1"/>
</calcChain>
</file>

<file path=xl/sharedStrings.xml><?xml version="1.0" encoding="utf-8"?>
<sst xmlns="http://schemas.openxmlformats.org/spreadsheetml/2006/main" count="168" uniqueCount="78">
  <si>
    <t>Материалы</t>
  </si>
  <si>
    <t>Park avenue</t>
  </si>
  <si>
    <t>Kiev ukraine</t>
  </si>
  <si>
    <t>Итого</t>
  </si>
  <si>
    <t>Работы</t>
  </si>
  <si>
    <t>Итого: материалы; работы</t>
  </si>
  <si>
    <t>доп. материалы и работы, не учтенные в спецификации проекта</t>
  </si>
  <si>
    <t>ИТОГО</t>
  </si>
  <si>
    <t>№</t>
  </si>
  <si>
    <t>Жилой дом №3. Секция 3.1, 3.2. Индивидуальный тепловой пункт</t>
  </si>
  <si>
    <t>Евробудмонтаж</t>
  </si>
  <si>
    <t>Спілка Електриків</t>
  </si>
  <si>
    <t>Сейм 93</t>
  </si>
  <si>
    <t>Сетевой Стандарт</t>
  </si>
  <si>
    <t>Жилой дом №3. Секция 3.1. 3.2 Электрооборудование -2,-1 и 1 этажей</t>
  </si>
  <si>
    <t>Жилой дом №3. Секция 3.1. 3.2 Электрооборудование 2-23 этажей.</t>
  </si>
  <si>
    <t>Жилой дом №3. Секция 2. Узел ввода. Насосная станция.Электрооборудование</t>
  </si>
  <si>
    <t>КЕМ</t>
  </si>
  <si>
    <t>Укркомплексбуд</t>
  </si>
  <si>
    <t>не учтен шинопровод</t>
  </si>
  <si>
    <t>доп. шинопровод</t>
  </si>
  <si>
    <t>Плюсар</t>
  </si>
  <si>
    <t>Общая проектная скидка</t>
  </si>
  <si>
    <t>Пусконаладочные работы</t>
  </si>
  <si>
    <t>Тип, марка</t>
  </si>
  <si>
    <t>м</t>
  </si>
  <si>
    <t>Всього вартість, грн без ПДВ</t>
  </si>
  <si>
    <t>Найменумання матеріалів/ обладнання</t>
  </si>
  <si>
    <t>Виробник</t>
  </si>
  <si>
    <t>Од. вим.</t>
  </si>
  <si>
    <t>Кіл.</t>
  </si>
  <si>
    <t>Позиція</t>
  </si>
  <si>
    <t>шт</t>
  </si>
  <si>
    <t>Антивандальна шафа Vagos Super Antilom 4U-1,5</t>
  </si>
  <si>
    <t xml:space="preserve"> Кабельрост 400х50х1,2 мм (L=2000 мм)</t>
  </si>
  <si>
    <t xml:space="preserve"> Сплайс-касети S016</t>
  </si>
  <si>
    <t xml:space="preserve"> Пігтейл SC/UPC 1.0m</t>
  </si>
  <si>
    <t xml:space="preserve"> Оптичний адаптер SC/SC SM Simplex</t>
  </si>
  <si>
    <t xml:space="preserve"> Гільза термоусаджувальна 45мм</t>
  </si>
  <si>
    <r>
      <t xml:space="preserve">Сальник </t>
    </r>
    <r>
      <rPr>
        <sz val="11"/>
        <rFont val="Calibri"/>
        <family val="2"/>
        <charset val="204"/>
      </rPr>
      <t>Ø</t>
    </r>
    <r>
      <rPr>
        <i/>
        <sz val="11"/>
        <rFont val="Arial"/>
        <family val="2"/>
        <charset val="204"/>
      </rPr>
      <t>40мм (отв.бокс ?49мм) сірий IP54</t>
    </r>
  </si>
  <si>
    <t>VAGO</t>
  </si>
  <si>
    <t>Mepsan</t>
  </si>
  <si>
    <t>CMS</t>
  </si>
  <si>
    <t>Crosver</t>
  </si>
  <si>
    <t>Cor-X</t>
  </si>
  <si>
    <t>IEK</t>
  </si>
  <si>
    <t xml:space="preserve"> Кабель ВОК ОКТБг-М(1,5)П-8Е1</t>
  </si>
  <si>
    <t xml:space="preserve"> Плоский FTTH абонентський кабель ОКАД-М(0,1)Пнг-HF-2Е7</t>
  </si>
  <si>
    <t xml:space="preserve"> Абонентський коаксиальний кабель FinMark F690BVcu</t>
  </si>
  <si>
    <t xml:space="preserve"> Розподільчий коаксіальний кабель FinMark F1190BV</t>
  </si>
  <si>
    <t xml:space="preserve"> Кабель КПВонг-HF-ВП (350) 4*2*0,51 (UTP-cat.5E LSOH)</t>
  </si>
  <si>
    <t xml:space="preserve"> Розетка абонентська FTTH-2</t>
  </si>
  <si>
    <t xml:space="preserve"> Коннектор быстрого монтажа Fast Connector SC/UPC</t>
  </si>
  <si>
    <t xml:space="preserve"> Оптичних патч-корд SC/UPC-SC/UPC SM 3m Simplex</t>
  </si>
  <si>
    <t xml:space="preserve"> Оптичних патч-корд SC/UPC-SC/UPC SM 1m Simplex</t>
  </si>
  <si>
    <t xml:space="preserve"> Патч-корд 0.5м, UTP, cat.5e, RJ45, мідь</t>
  </si>
  <si>
    <t xml:space="preserve"> Автоматичний вимикач Hager 2p 16А B MB216A</t>
  </si>
  <si>
    <t xml:space="preserve"> Автоматичний вимикач Hager 1p 6А B MB106A</t>
  </si>
  <si>
    <t xml:space="preserve"> Розетка на DIN-рейку Hager SN016 16 A</t>
  </si>
  <si>
    <t xml:space="preserve"> Шина N нулева на DIN-рейку ШНИ-8х12-10-КС-С</t>
  </si>
  <si>
    <t xml:space="preserve"> Шина РЕ земля на DIN-рейку ШНИ-6х9-12-К-З</t>
  </si>
  <si>
    <t xml:space="preserve"> Обмежувач на DIN-рейку (метал)</t>
  </si>
  <si>
    <t xml:space="preserve"> DIN-рейка</t>
  </si>
  <si>
    <t xml:space="preserve"> Провід ПВ3-1,5 червоний</t>
  </si>
  <si>
    <t xml:space="preserve"> Провід ПВ3-1,5 блакитний</t>
  </si>
  <si>
    <t xml:space="preserve"> Провід ПВ3-1,5 жовто-зелений</t>
  </si>
  <si>
    <t xml:space="preserve"> Силовой кабель ВВГнгд 3х4</t>
  </si>
  <si>
    <t xml:space="preserve"> Силовой кабель ВВГнгд 3х1,5</t>
  </si>
  <si>
    <t>FinMark</t>
  </si>
  <si>
    <t>Одескабель</t>
  </si>
  <si>
    <t>Kingda</t>
  </si>
  <si>
    <t>Hager</t>
  </si>
  <si>
    <t>ІЕК</t>
  </si>
  <si>
    <t xml:space="preserve"> Лоток сітчастий 50х50, Ø4 мм,  білий цинк (L-2500 мм)</t>
  </si>
  <si>
    <t>робота</t>
  </si>
  <si>
    <t>Монтаж</t>
  </si>
  <si>
    <t>Ціна  без ПДВ</t>
  </si>
  <si>
    <t xml:space="preserve">Всього робота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</si>
</sst>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₽_-;\-* #,##0.00\ _₽_-;_-* &quot;-&quot;??\ _₽_-;_-@_-"/>
    <numFmt numFmtId="164" formatCode="_-* #,##0.00_₴_-;\-* #,##0.00_₴_-;_-* &quot;-&quot;??_₴_-;_-@_-"/>
    <numFmt numFmtId="165" formatCode="_-* #,##0.00_р_._-;\-* #,##0.00_р_._-;_-* &quot;-&quot;??_р_._-;_-@_-"/>
    <numFmt numFmtId="166" formatCode="_(* #,##0.00_);_(* \(#,##0.00\);_(* &quot;-&quot;??_);_(@_)"/>
    <numFmt numFmtId="167" formatCode="#,##0.00\ [$грн.-422]"/>
    <numFmt numFmtId="168" formatCode="0;[Red]0"/>
    <numFmt numFmtId="169" formatCode="#,##0.00[$ грн.-422]"/>
    <numFmt numFmtId="170" formatCode="#,##0.00\ [$грн.]"/>
    <numFmt numFmtId="171" formatCode="#,##0.00\ &quot;грн.&quot;"/>
    <numFmt numFmtId="172" formatCode="_(* #,##0.00_);_(* \(#,##0.00\);_(* \-??_);_(@_)"/>
  </numFmts>
  <fonts count="41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color indexed="60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i/>
      <sz val="10"/>
      <name val="Tahoma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2"/>
      <color indexed="23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 Cyr"/>
      <charset val="204"/>
    </font>
    <font>
      <b/>
      <i/>
      <sz val="11"/>
      <color indexed="60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17"/>
      <name val="Arial"/>
      <family val="2"/>
      <charset val="204"/>
    </font>
    <font>
      <sz val="11"/>
      <name val="Calibri"/>
      <family val="2"/>
      <charset val="204"/>
    </font>
    <font>
      <i/>
      <sz val="11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1" applyNumberFormat="0" applyAlignment="0" applyProtection="0"/>
    <xf numFmtId="0" fontId="9" fillId="11" borderId="2" applyNumberFormat="0" applyAlignment="0" applyProtection="0"/>
    <xf numFmtId="0" fontId="10" fillId="11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12" borderId="7" applyNumberFormat="0" applyAlignment="0" applyProtection="0"/>
    <xf numFmtId="0" fontId="16" fillId="0" borderId="0" applyNumberFormat="0" applyFill="0" applyBorder="0" applyAlignment="0" applyProtection="0"/>
    <xf numFmtId="0" fontId="17" fillId="13" borderId="0" applyNumberFormat="0" applyBorder="0" applyAlignment="0" applyProtection="0"/>
    <xf numFmtId="0" fontId="29" fillId="0" borderId="0"/>
    <xf numFmtId="0" fontId="27" fillId="0" borderId="0"/>
    <xf numFmtId="0" fontId="27" fillId="0" borderId="0"/>
    <xf numFmtId="0" fontId="35" fillId="0" borderId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27" fillId="14" borderId="8" applyNumberFormat="0" applyFont="0" applyAlignment="0" applyProtection="0"/>
    <xf numFmtId="0" fontId="29" fillId="14" borderId="8" applyNumberFormat="0" applyFont="0" applyAlignment="0" applyProtection="0"/>
    <xf numFmtId="0" fontId="27" fillId="14" borderId="8" applyNumberFormat="0" applyFont="0" applyAlignment="0" applyProtection="0"/>
    <xf numFmtId="0" fontId="27" fillId="15" borderId="8" applyNumberFormat="0" applyAlignment="0" applyProtection="0"/>
    <xf numFmtId="0" fontId="27" fillId="15" borderId="8" applyNumberFormat="0" applyAlignment="0" applyProtection="0"/>
    <xf numFmtId="0" fontId="29" fillId="14" borderId="8" applyNumberFormat="0" applyFont="0" applyAlignment="0" applyProtection="0"/>
    <xf numFmtId="0" fontId="27" fillId="14" borderId="8" applyNumberFormat="0" applyFont="0" applyAlignment="0" applyProtection="0"/>
    <xf numFmtId="0" fontId="27" fillId="15" borderId="8" applyNumberFormat="0" applyAlignment="0" applyProtection="0"/>
    <xf numFmtId="9" fontId="27" fillId="0" borderId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ill="0" applyBorder="0" applyAlignment="0" applyProtection="0"/>
    <xf numFmtId="43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27" fillId="0" borderId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ill="0" applyBorder="0" applyAlignment="0" applyProtection="0"/>
    <xf numFmtId="164" fontId="27" fillId="0" borderId="0" applyFont="0" applyFill="0" applyBorder="0" applyAlignment="0" applyProtection="0"/>
    <xf numFmtId="172" fontId="27" fillId="0" borderId="0" applyFill="0" applyBorder="0" applyAlignment="0" applyProtection="0"/>
    <xf numFmtId="0" fontId="22" fillId="3" borderId="0" applyNumberFormat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23" fillId="0" borderId="10" xfId="0" applyFont="1" applyBorder="1" applyAlignment="1">
      <alignment horizontal="center" vertical="center"/>
    </xf>
    <xf numFmtId="167" fontId="24" fillId="0" borderId="10" xfId="0" applyNumberFormat="1" applyFont="1" applyBorder="1" applyAlignment="1">
      <alignment horizontal="center" vertical="center"/>
    </xf>
    <xf numFmtId="167" fontId="23" fillId="0" borderId="10" xfId="0" applyNumberFormat="1" applyFont="1" applyBorder="1" applyAlignment="1">
      <alignment horizontal="center" vertical="center"/>
    </xf>
    <xf numFmtId="0" fontId="25" fillId="0" borderId="0" xfId="0" applyFont="1"/>
    <xf numFmtId="0" fontId="28" fillId="0" borderId="10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169" fontId="24" fillId="0" borderId="12" xfId="0" applyNumberFormat="1" applyFont="1" applyBorder="1" applyAlignment="1">
      <alignment horizontal="center" vertical="center"/>
    </xf>
    <xf numFmtId="169" fontId="24" fillId="0" borderId="13" xfId="0" applyNumberFormat="1" applyFont="1" applyBorder="1" applyAlignment="1">
      <alignment horizontal="center" vertical="center"/>
    </xf>
    <xf numFmtId="167" fontId="23" fillId="0" borderId="14" xfId="0" applyNumberFormat="1" applyFont="1" applyBorder="1" applyAlignment="1">
      <alignment horizontal="center" vertical="center"/>
    </xf>
    <xf numFmtId="167" fontId="23" fillId="0" borderId="15" xfId="0" applyNumberFormat="1" applyFont="1" applyBorder="1" applyAlignment="1">
      <alignment horizontal="center" vertical="center"/>
    </xf>
    <xf numFmtId="167" fontId="23" fillId="0" borderId="16" xfId="0" applyNumberFormat="1" applyFont="1" applyBorder="1" applyAlignment="1">
      <alignment horizontal="center" vertical="center"/>
    </xf>
    <xf numFmtId="167" fontId="24" fillId="0" borderId="12" xfId="0" applyNumberFormat="1" applyFont="1" applyBorder="1" applyAlignment="1">
      <alignment horizontal="center" vertical="center"/>
    </xf>
    <xf numFmtId="167" fontId="24" fillId="0" borderId="13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wrapText="1"/>
    </xf>
    <xf numFmtId="169" fontId="24" fillId="0" borderId="10" xfId="0" applyNumberFormat="1" applyFont="1" applyBorder="1" applyAlignment="1">
      <alignment horizontal="center" vertical="center"/>
    </xf>
    <xf numFmtId="169" fontId="24" fillId="0" borderId="10" xfId="0" applyNumberFormat="1" applyFont="1" applyBorder="1"/>
    <xf numFmtId="170" fontId="23" fillId="0" borderId="16" xfId="0" applyNumberFormat="1" applyFont="1" applyBorder="1"/>
    <xf numFmtId="170" fontId="23" fillId="0" borderId="15" xfId="0" applyNumberFormat="1" applyFont="1" applyBorder="1"/>
    <xf numFmtId="170" fontId="23" fillId="0" borderId="14" xfId="0" applyNumberFormat="1" applyFont="1" applyBorder="1"/>
    <xf numFmtId="169" fontId="24" fillId="0" borderId="12" xfId="0" applyNumberFormat="1" applyFont="1" applyBorder="1" applyAlignment="1">
      <alignment vertical="center"/>
    </xf>
    <xf numFmtId="169" fontId="23" fillId="0" borderId="14" xfId="0" applyNumberFormat="1" applyFont="1" applyBorder="1"/>
    <xf numFmtId="0" fontId="31" fillId="0" borderId="0" xfId="0" applyFont="1"/>
    <xf numFmtId="0" fontId="28" fillId="0" borderId="18" xfId="0" applyFont="1" applyBorder="1" applyAlignment="1">
      <alignment wrapText="1"/>
    </xf>
    <xf numFmtId="0" fontId="28" fillId="0" borderId="19" xfId="0" applyFont="1" applyBorder="1" applyAlignment="1">
      <alignment wrapText="1"/>
    </xf>
    <xf numFmtId="167" fontId="30" fillId="0" borderId="10" xfId="0" applyNumberFormat="1" applyFont="1" applyBorder="1" applyAlignment="1">
      <alignment horizontal="center" vertical="center"/>
    </xf>
    <xf numFmtId="167" fontId="32" fillId="0" borderId="10" xfId="0" applyNumberFormat="1" applyFont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171" fontId="24" fillId="0" borderId="10" xfId="0" applyNumberFormat="1" applyFont="1" applyBorder="1" applyAlignment="1">
      <alignment horizontal="right"/>
    </xf>
    <xf numFmtId="169" fontId="24" fillId="0" borderId="10" xfId="0" applyNumberFormat="1" applyFont="1" applyBorder="1" applyAlignment="1">
      <alignment horizontal="right"/>
    </xf>
    <xf numFmtId="0" fontId="0" fillId="0" borderId="10" xfId="0" applyBorder="1"/>
    <xf numFmtId="169" fontId="0" fillId="0" borderId="0" xfId="0" applyNumberFormat="1"/>
    <xf numFmtId="169" fontId="24" fillId="0" borderId="20" xfId="0" applyNumberFormat="1" applyFont="1" applyBorder="1" applyAlignment="1">
      <alignment horizontal="center" vertical="center"/>
    </xf>
    <xf numFmtId="169" fontId="24" fillId="0" borderId="18" xfId="0" applyNumberFormat="1" applyFont="1" applyBorder="1" applyAlignment="1">
      <alignment horizontal="center" vertical="center"/>
    </xf>
    <xf numFmtId="169" fontId="24" fillId="0" borderId="21" xfId="0" applyNumberFormat="1" applyFont="1" applyBorder="1" applyAlignment="1">
      <alignment horizontal="center" vertical="center"/>
    </xf>
    <xf numFmtId="169" fontId="24" fillId="0" borderId="21" xfId="0" applyNumberFormat="1" applyFont="1" applyBorder="1" applyAlignment="1">
      <alignment vertical="center"/>
    </xf>
    <xf numFmtId="0" fontId="6" fillId="0" borderId="10" xfId="0" applyFont="1" applyBorder="1" applyAlignment="1">
      <alignment wrapText="1"/>
    </xf>
    <xf numFmtId="170" fontId="0" fillId="0" borderId="0" xfId="0" applyNumberFormat="1"/>
    <xf numFmtId="0" fontId="34" fillId="0" borderId="0" xfId="0" applyFont="1"/>
    <xf numFmtId="168" fontId="34" fillId="0" borderId="0" xfId="0" applyNumberFormat="1" applyFont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3" fontId="34" fillId="0" borderId="0" xfId="0" applyNumberFormat="1" applyFont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/>
    <xf numFmtId="0" fontId="37" fillId="0" borderId="0" xfId="19" applyFont="1" applyFill="1" applyBorder="1" applyAlignment="1">
      <alignment horizontal="center" wrapText="1"/>
    </xf>
    <xf numFmtId="0" fontId="37" fillId="0" borderId="0" xfId="0" applyFont="1" applyAlignment="1">
      <alignment horizontal="center" vertical="center" wrapText="1"/>
    </xf>
    <xf numFmtId="168" fontId="37" fillId="0" borderId="0" xfId="0" applyNumberFormat="1" applyFont="1" applyAlignment="1">
      <alignment horizontal="center" vertical="center"/>
    </xf>
    <xf numFmtId="3" fontId="37" fillId="0" borderId="0" xfId="0" applyNumberFormat="1" applyFont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3" fontId="38" fillId="0" borderId="10" xfId="0" applyNumberFormat="1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 applyProtection="1">
      <alignment horizontal="center" vertical="center"/>
    </xf>
    <xf numFmtId="3" fontId="37" fillId="0" borderId="10" xfId="0" applyNumberFormat="1" applyFont="1" applyFill="1" applyBorder="1" applyAlignment="1" applyProtection="1">
      <alignment horizontal="center" vertical="center"/>
    </xf>
    <xf numFmtId="168" fontId="37" fillId="0" borderId="10" xfId="36" applyNumberFormat="1" applyFont="1" applyFill="1" applyBorder="1" applyAlignment="1">
      <alignment horizontal="center" vertical="center" wrapText="1"/>
    </xf>
    <xf numFmtId="168" fontId="37" fillId="0" borderId="10" xfId="36" applyNumberFormat="1" applyFont="1" applyFill="1" applyBorder="1" applyAlignment="1">
      <alignment horizontal="center" vertical="center"/>
    </xf>
    <xf numFmtId="2" fontId="37" fillId="0" borderId="10" xfId="37" applyNumberFormat="1" applyFont="1" applyFill="1" applyBorder="1" applyAlignment="1">
      <alignment horizontal="right" vertical="center"/>
    </xf>
    <xf numFmtId="2" fontId="37" fillId="0" borderId="10" xfId="0" applyNumberFormat="1" applyFont="1" applyFill="1" applyBorder="1" applyAlignment="1">
      <alignment horizontal="right" vertical="center"/>
    </xf>
    <xf numFmtId="0" fontId="37" fillId="0" borderId="10" xfId="0" applyNumberFormat="1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left" vertical="top" wrapText="1"/>
    </xf>
    <xf numFmtId="0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3" fillId="16" borderId="10" xfId="0" applyNumberFormat="1" applyFont="1" applyFill="1" applyBorder="1" applyAlignment="1">
      <alignment horizontal="center" vertical="center"/>
    </xf>
    <xf numFmtId="168" fontId="33" fillId="16" borderId="10" xfId="36" applyNumberFormat="1" applyFont="1" applyFill="1" applyBorder="1" applyAlignment="1">
      <alignment horizontal="center" vertical="center" wrapText="1"/>
    </xf>
    <xf numFmtId="168" fontId="33" fillId="16" borderId="10" xfId="36" applyNumberFormat="1" applyFont="1" applyFill="1" applyBorder="1" applyAlignment="1">
      <alignment horizontal="center" vertical="center"/>
    </xf>
    <xf numFmtId="0" fontId="33" fillId="16" borderId="10" xfId="0" applyNumberFormat="1" applyFont="1" applyFill="1" applyBorder="1" applyAlignment="1" applyProtection="1">
      <alignment horizontal="center" vertical="center"/>
    </xf>
    <xf numFmtId="3" fontId="33" fillId="16" borderId="10" xfId="0" applyNumberFormat="1" applyFont="1" applyFill="1" applyBorder="1" applyAlignment="1" applyProtection="1">
      <alignment horizontal="center" vertical="center"/>
    </xf>
    <xf numFmtId="2" fontId="33" fillId="16" borderId="10" xfId="37" applyNumberFormat="1" applyFont="1" applyFill="1" applyBorder="1" applyAlignment="1">
      <alignment horizontal="right" vertical="center"/>
    </xf>
    <xf numFmtId="2" fontId="33" fillId="16" borderId="10" xfId="0" applyNumberFormat="1" applyFont="1" applyFill="1" applyBorder="1" applyAlignment="1">
      <alignment horizontal="right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16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left" vertical="top" wrapText="1"/>
    </xf>
    <xf numFmtId="0" fontId="33" fillId="0" borderId="17" xfId="19" applyFont="1" applyBorder="1" applyAlignment="1">
      <alignment vertical="center"/>
    </xf>
    <xf numFmtId="0" fontId="33" fillId="0" borderId="27" xfId="19" applyFont="1" applyBorder="1" applyAlignment="1">
      <alignment vertical="center"/>
    </xf>
    <xf numFmtId="2" fontId="33" fillId="0" borderId="28" xfId="19" applyNumberFormat="1" applyFont="1" applyBorder="1" applyAlignment="1">
      <alignment vertical="center"/>
    </xf>
    <xf numFmtId="0" fontId="23" fillId="0" borderId="24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37" fillId="16" borderId="0" xfId="0" applyFont="1" applyFill="1" applyAlignment="1">
      <alignment horizontal="right" vertical="center" wrapText="1"/>
    </xf>
    <xf numFmtId="0" fontId="36" fillId="0" borderId="0" xfId="19" applyFont="1" applyFill="1" applyAlignment="1">
      <alignment horizontal="left" vertical="center"/>
    </xf>
    <xf numFmtId="0" fontId="38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 wrapText="1"/>
    </xf>
    <xf numFmtId="3" fontId="38" fillId="0" borderId="10" xfId="0" applyNumberFormat="1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14" fontId="36" fillId="0" borderId="0" xfId="0" applyNumberFormat="1" applyFont="1" applyFill="1" applyBorder="1" applyAlignment="1">
      <alignment horizontal="left" vertical="center" wrapText="1"/>
    </xf>
  </cellXfs>
  <cellStyles count="53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2 2" xfId="19"/>
    <cellStyle name="Обычный 3" xfId="20"/>
    <cellStyle name="Обычный 3 2" xfId="21"/>
    <cellStyle name="Плохой" xfId="22" builtinId="27" customBuiltin="1"/>
    <cellStyle name="Пояснение" xfId="23" builtinId="53" customBuiltin="1"/>
    <cellStyle name="Примечание" xfId="24" builtinId="10" customBuiltin="1"/>
    <cellStyle name="Примечание 2" xfId="25"/>
    <cellStyle name="Примечание 2 2" xfId="26"/>
    <cellStyle name="Примечание 2 2 2" xfId="27"/>
    <cellStyle name="Примечание 2 2 3" xfId="28"/>
    <cellStyle name="Примечание 2 3" xfId="29"/>
    <cellStyle name="Примечание 3" xfId="30"/>
    <cellStyle name="Примечание 3 2" xfId="31"/>
    <cellStyle name="Примечание 3 3" xfId="32"/>
    <cellStyle name="Процентный 2" xfId="33"/>
    <cellStyle name="Связанная ячейка" xfId="34" builtinId="24" customBuiltin="1"/>
    <cellStyle name="Текст предупреждения" xfId="35" builtinId="11" customBuiltin="1"/>
    <cellStyle name="Финансовый" xfId="36" builtinId="3"/>
    <cellStyle name="Финансовый 2" xfId="37"/>
    <cellStyle name="Финансовый 2 2" xfId="38"/>
    <cellStyle name="Финансовый 2 2 2" xfId="39"/>
    <cellStyle name="Финансовый 2 2 3" xfId="40"/>
    <cellStyle name="Финансовый 2 2 4" xfId="41"/>
    <cellStyle name="Финансовый 2 3" xfId="42"/>
    <cellStyle name="Финансовый 2 4" xfId="43"/>
    <cellStyle name="Финансовый 2 5" xfId="44"/>
    <cellStyle name="Финансовый 3" xfId="45"/>
    <cellStyle name="Финансовый 3 2" xfId="46"/>
    <cellStyle name="Финансовый 3 3" xfId="47"/>
    <cellStyle name="Финансовый 3 4" xfId="48"/>
    <cellStyle name="Финансовый 4" xfId="49"/>
    <cellStyle name="Финансовый 4 2" xfId="50"/>
    <cellStyle name="Финансовый 5" xfId="51"/>
    <cellStyle name="Хороший" xfId="5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H59"/>
  <sheetViews>
    <sheetView workbookViewId="0">
      <selection activeCell="A11" sqref="A11:IV13"/>
    </sheetView>
  </sheetViews>
  <sheetFormatPr defaultRowHeight="12.75" x14ac:dyDescent="0.2"/>
  <cols>
    <col min="1" max="1" width="36" style="4" customWidth="1"/>
    <col min="2" max="2" width="22.140625" customWidth="1"/>
    <col min="3" max="4" width="23" customWidth="1"/>
    <col min="5" max="7" width="20" customWidth="1"/>
    <col min="8" max="8" width="19.85546875" customWidth="1"/>
    <col min="9" max="9" width="19.42578125" customWidth="1"/>
    <col min="10" max="10" width="21" customWidth="1"/>
    <col min="11" max="11" width="19.7109375" customWidth="1"/>
    <col min="12" max="12" width="20.140625" customWidth="1"/>
    <col min="13" max="13" width="19.85546875" customWidth="1"/>
  </cols>
  <sheetData>
    <row r="3" spans="1:7" x14ac:dyDescent="0.2">
      <c r="A3" s="1" t="s">
        <v>1</v>
      </c>
      <c r="B3" s="3"/>
      <c r="C3" s="2"/>
      <c r="D3" s="2"/>
    </row>
    <row r="4" spans="1:7" x14ac:dyDescent="0.2">
      <c r="A4" s="1" t="s">
        <v>2</v>
      </c>
      <c r="B4" s="2"/>
      <c r="C4" s="2"/>
      <c r="D4" s="2"/>
    </row>
    <row r="5" spans="1:7" ht="6.75" customHeight="1" x14ac:dyDescent="0.2">
      <c r="A5" s="96"/>
      <c r="B5" s="96"/>
      <c r="C5" s="96"/>
      <c r="D5" s="96"/>
    </row>
    <row r="6" spans="1:7" ht="18" x14ac:dyDescent="0.25">
      <c r="A6" s="8"/>
      <c r="B6" s="8"/>
      <c r="C6" s="8"/>
      <c r="D6" s="8"/>
    </row>
    <row r="7" spans="1:7" ht="13.5" thickBot="1" x14ac:dyDescent="0.25">
      <c r="A7" s="97"/>
      <c r="B7" s="97"/>
      <c r="C7" s="97"/>
      <c r="D7" s="97"/>
    </row>
    <row r="8" spans="1:7" ht="15" x14ac:dyDescent="0.2">
      <c r="A8" s="101"/>
      <c r="B8" s="98" t="s">
        <v>13</v>
      </c>
      <c r="C8" s="99"/>
      <c r="D8" s="100"/>
      <c r="E8" s="98" t="s">
        <v>10</v>
      </c>
      <c r="F8" s="99"/>
      <c r="G8" s="100"/>
    </row>
    <row r="9" spans="1:7" ht="15.75" x14ac:dyDescent="0.2">
      <c r="A9" s="102"/>
      <c r="B9" s="19" t="s">
        <v>0</v>
      </c>
      <c r="C9" s="5" t="s">
        <v>4</v>
      </c>
      <c r="D9" s="18" t="s">
        <v>3</v>
      </c>
      <c r="E9" s="19" t="s">
        <v>0</v>
      </c>
      <c r="F9" s="5" t="s">
        <v>4</v>
      </c>
      <c r="G9" s="18" t="s">
        <v>3</v>
      </c>
    </row>
    <row r="10" spans="1:7" ht="25.5" x14ac:dyDescent="0.2">
      <c r="A10" s="21" t="s">
        <v>14</v>
      </c>
      <c r="B10" s="17" t="e">
        <f>ЕТР!#REF!</f>
        <v>#REF!</v>
      </c>
      <c r="C10" s="6" t="e">
        <f>ЕТР!#REF!</f>
        <v>#REF!</v>
      </c>
      <c r="D10" s="16" t="e">
        <f>B10+C10</f>
        <v>#REF!</v>
      </c>
      <c r="E10" s="12" t="e">
        <f>ЕТР!#REF!</f>
        <v>#REF!</v>
      </c>
      <c r="F10" s="22" t="e">
        <f>ЕТР!#REF!</f>
        <v>#REF!</v>
      </c>
      <c r="G10" s="11" t="e">
        <f>E10+F10</f>
        <v>#REF!</v>
      </c>
    </row>
    <row r="11" spans="1:7" ht="25.5" x14ac:dyDescent="0.2">
      <c r="A11" s="21" t="s">
        <v>15</v>
      </c>
      <c r="B11" s="17"/>
      <c r="C11" s="6"/>
      <c r="D11" s="16"/>
      <c r="E11" s="12"/>
      <c r="F11" s="22"/>
      <c r="G11" s="11"/>
    </row>
    <row r="12" spans="1:7" ht="25.5" x14ac:dyDescent="0.2">
      <c r="A12" s="21" t="s">
        <v>9</v>
      </c>
      <c r="B12" s="17"/>
      <c r="C12" s="6"/>
      <c r="D12" s="16"/>
      <c r="E12" s="12"/>
      <c r="F12" s="22"/>
      <c r="G12" s="11"/>
    </row>
    <row r="13" spans="1:7" ht="34.5" customHeight="1" x14ac:dyDescent="0.2">
      <c r="A13" s="10" t="s">
        <v>16</v>
      </c>
      <c r="B13" s="17"/>
      <c r="C13" s="6"/>
      <c r="D13" s="16"/>
      <c r="E13" s="12"/>
      <c r="F13" s="22"/>
      <c r="G13" s="11"/>
    </row>
    <row r="14" spans="1:7" ht="16.5" thickBot="1" x14ac:dyDescent="0.3">
      <c r="A14" s="20" t="s">
        <v>5</v>
      </c>
      <c r="B14" s="15" t="e">
        <f t="shared" ref="B14:G14" si="0">SUM(B10:B13)</f>
        <v>#REF!</v>
      </c>
      <c r="C14" s="14" t="e">
        <f t="shared" si="0"/>
        <v>#REF!</v>
      </c>
      <c r="D14" s="13" t="e">
        <f t="shared" si="0"/>
        <v>#REF!</v>
      </c>
      <c r="E14" s="24" t="e">
        <f t="shared" si="0"/>
        <v>#REF!</v>
      </c>
      <c r="F14" s="25" t="e">
        <f t="shared" si="0"/>
        <v>#REF!</v>
      </c>
      <c r="G14" s="26" t="e">
        <f t="shared" si="0"/>
        <v>#REF!</v>
      </c>
    </row>
    <row r="15" spans="1:7" x14ac:dyDescent="0.2">
      <c r="B15" s="29" t="s">
        <v>19</v>
      </c>
      <c r="C15" s="29" t="s">
        <v>19</v>
      </c>
    </row>
    <row r="16" spans="1:7" ht="25.5" customHeight="1" x14ac:dyDescent="0.2">
      <c r="A16" s="30" t="s">
        <v>6</v>
      </c>
      <c r="B16" s="23">
        <v>138204.68819999998</v>
      </c>
      <c r="C16" s="23">
        <v>221082.78495680002</v>
      </c>
      <c r="D16" s="23">
        <f>B16+C16</f>
        <v>359287.47315680003</v>
      </c>
      <c r="E16" s="23">
        <v>138204.68819999998</v>
      </c>
      <c r="F16" s="23">
        <v>221082.78495680002</v>
      </c>
      <c r="G16" s="23">
        <f>E16+F16</f>
        <v>359287.47315680003</v>
      </c>
    </row>
    <row r="17" spans="1:8" ht="15" x14ac:dyDescent="0.2">
      <c r="A17" s="31" t="s">
        <v>20</v>
      </c>
      <c r="B17" s="23">
        <f>890000</f>
        <v>890000</v>
      </c>
      <c r="C17" s="23"/>
      <c r="D17" s="23">
        <f>B17+C17</f>
        <v>890000</v>
      </c>
      <c r="E17" s="23" t="e">
        <f>890000-SUM(#REF!)-SUM(#REF!)</f>
        <v>#REF!</v>
      </c>
      <c r="F17" s="23"/>
      <c r="G17" s="23" t="e">
        <f>E17+F17</f>
        <v>#REF!</v>
      </c>
    </row>
    <row r="18" spans="1:8" ht="18" customHeight="1" x14ac:dyDescent="0.2">
      <c r="A18" s="34" t="s">
        <v>22</v>
      </c>
      <c r="B18" s="35">
        <v>452739.82</v>
      </c>
      <c r="C18" s="35">
        <v>247260.18</v>
      </c>
      <c r="D18" s="36">
        <f>B18+C18</f>
        <v>700000</v>
      </c>
      <c r="E18" s="37"/>
      <c r="F18" s="37"/>
      <c r="G18" s="37"/>
    </row>
    <row r="19" spans="1:8" ht="15.75" x14ac:dyDescent="0.2">
      <c r="A19" s="9" t="s">
        <v>7</v>
      </c>
      <c r="B19" s="33" t="e">
        <f>B16+B14+B17-B18</f>
        <v>#REF!</v>
      </c>
      <c r="C19" s="33" t="e">
        <f>C16+C14+C17-C18</f>
        <v>#REF!</v>
      </c>
      <c r="D19" s="7" t="e">
        <f>D16+D14+D17-D18</f>
        <v>#REF!</v>
      </c>
      <c r="E19" s="33" t="e">
        <f>E16+E14+E17</f>
        <v>#REF!</v>
      </c>
      <c r="F19" s="33" t="e">
        <f>F16+F14+F17</f>
        <v>#REF!</v>
      </c>
      <c r="G19" s="7" t="e">
        <f>G16+G14+G17</f>
        <v>#REF!</v>
      </c>
    </row>
    <row r="21" spans="1:8" ht="13.5" thickBot="1" x14ac:dyDescent="0.25"/>
    <row r="22" spans="1:8" ht="15.75" x14ac:dyDescent="0.25">
      <c r="A22" s="101"/>
      <c r="B22" s="93" t="s">
        <v>11</v>
      </c>
      <c r="C22" s="94"/>
      <c r="D22" s="95"/>
      <c r="E22" s="93" t="s">
        <v>12</v>
      </c>
      <c r="F22" s="94"/>
      <c r="G22" s="95"/>
    </row>
    <row r="23" spans="1:8" ht="15.75" x14ac:dyDescent="0.2">
      <c r="A23" s="102"/>
      <c r="B23" s="19" t="s">
        <v>0</v>
      </c>
      <c r="C23" s="5" t="s">
        <v>4</v>
      </c>
      <c r="D23" s="18" t="s">
        <v>3</v>
      </c>
      <c r="E23" s="19" t="s">
        <v>0</v>
      </c>
      <c r="F23" s="5" t="s">
        <v>4</v>
      </c>
      <c r="G23" s="18" t="s">
        <v>3</v>
      </c>
    </row>
    <row r="24" spans="1:8" ht="25.5" x14ac:dyDescent="0.2">
      <c r="A24" s="21" t="s">
        <v>14</v>
      </c>
      <c r="B24" s="12" t="e">
        <f>ЕТР!#REF!</f>
        <v>#REF!</v>
      </c>
      <c r="C24" s="22" t="e">
        <f>ЕТР!#REF!</f>
        <v>#REF!</v>
      </c>
      <c r="D24" s="11" t="e">
        <f>B24+C24</f>
        <v>#REF!</v>
      </c>
      <c r="E24" s="12" t="e">
        <f>ЕТР!#REF!</f>
        <v>#REF!</v>
      </c>
      <c r="F24" s="22" t="e">
        <f>ЕТР!#REF!</f>
        <v>#REF!</v>
      </c>
      <c r="G24" s="27" t="e">
        <f>E24+F24</f>
        <v>#REF!</v>
      </c>
    </row>
    <row r="25" spans="1:8" ht="25.5" x14ac:dyDescent="0.2">
      <c r="A25" s="21" t="s">
        <v>15</v>
      </c>
      <c r="B25" s="12" t="e">
        <f>#REF!</f>
        <v>#REF!</v>
      </c>
      <c r="C25" s="22" t="e">
        <f>#REF!</f>
        <v>#REF!</v>
      </c>
      <c r="D25" s="11" t="e">
        <f>B25+C25</f>
        <v>#REF!</v>
      </c>
      <c r="E25" s="12" t="e">
        <f>#REF!</f>
        <v>#REF!</v>
      </c>
      <c r="F25" s="22" t="e">
        <f>#REF!</f>
        <v>#REF!</v>
      </c>
      <c r="G25" s="27" t="e">
        <f>E25+F25</f>
        <v>#REF!</v>
      </c>
    </row>
    <row r="26" spans="1:8" ht="25.5" x14ac:dyDescent="0.2">
      <c r="A26" s="21" t="s">
        <v>9</v>
      </c>
      <c r="B26" s="12" t="e">
        <f>#REF!</f>
        <v>#REF!</v>
      </c>
      <c r="C26" s="22" t="e">
        <f>#REF!</f>
        <v>#REF!</v>
      </c>
      <c r="D26" s="11" t="e">
        <f>B26+C26</f>
        <v>#REF!</v>
      </c>
      <c r="E26" s="12" t="e">
        <f>#REF!</f>
        <v>#REF!</v>
      </c>
      <c r="F26" s="22" t="e">
        <f>#REF!</f>
        <v>#REF!</v>
      </c>
      <c r="G26" s="27" t="e">
        <f>E26+F26</f>
        <v>#REF!</v>
      </c>
    </row>
    <row r="27" spans="1:8" ht="38.25" x14ac:dyDescent="0.2">
      <c r="A27" s="10" t="s">
        <v>16</v>
      </c>
      <c r="B27" s="12" t="e">
        <f>#REF!</f>
        <v>#REF!</v>
      </c>
      <c r="C27" s="22" t="e">
        <f>#REF!</f>
        <v>#REF!</v>
      </c>
      <c r="D27" s="11" t="e">
        <f>B27+C27</f>
        <v>#REF!</v>
      </c>
      <c r="E27" s="12" t="e">
        <f>#REF!</f>
        <v>#REF!</v>
      </c>
      <c r="F27" s="22" t="e">
        <f>#REF!</f>
        <v>#REF!</v>
      </c>
      <c r="G27" s="27" t="e">
        <f>E27+F27</f>
        <v>#REF!</v>
      </c>
    </row>
    <row r="28" spans="1:8" ht="15" x14ac:dyDescent="0.2">
      <c r="A28" s="43" t="s">
        <v>23</v>
      </c>
      <c r="B28" s="39"/>
      <c r="C28" s="40"/>
      <c r="D28" s="41"/>
      <c r="E28" s="39"/>
      <c r="F28" s="40">
        <v>127947.42</v>
      </c>
      <c r="G28" s="42">
        <v>127947.42</v>
      </c>
    </row>
    <row r="29" spans="1:8" ht="16.5" thickBot="1" x14ac:dyDescent="0.3">
      <c r="A29" s="20" t="s">
        <v>5</v>
      </c>
      <c r="B29" s="24" t="e">
        <f>SUM(B24:B27)</f>
        <v>#REF!</v>
      </c>
      <c r="C29" s="25" t="e">
        <f>SUM(C24:C27)</f>
        <v>#REF!</v>
      </c>
      <c r="D29" s="26" t="e">
        <f>SUM(D24:D27)</f>
        <v>#REF!</v>
      </c>
      <c r="E29" s="24" t="e">
        <f>SUM(E24:E27)</f>
        <v>#REF!</v>
      </c>
      <c r="F29" s="25" t="e">
        <f>SUM(F24:F28)</f>
        <v>#REF!</v>
      </c>
      <c r="G29" s="28" t="e">
        <f>SUM(G24:G28)</f>
        <v>#REF!</v>
      </c>
      <c r="H29" s="38"/>
    </row>
    <row r="31" spans="1:8" ht="25.5" x14ac:dyDescent="0.2">
      <c r="A31" s="9" t="s">
        <v>6</v>
      </c>
      <c r="B31" s="23">
        <v>138204.68819999998</v>
      </c>
      <c r="C31" s="23">
        <v>221082.78495680002</v>
      </c>
      <c r="D31" s="23">
        <f>B31+C31</f>
        <v>359287.47315680003</v>
      </c>
      <c r="E31" s="23" t="e">
        <f>ЕТР!#REF!</f>
        <v>#REF!</v>
      </c>
      <c r="F31" s="23" t="e">
        <f>ЕТР!#REF!</f>
        <v>#REF!</v>
      </c>
      <c r="G31" s="23" t="e">
        <f>E31+F31</f>
        <v>#REF!</v>
      </c>
    </row>
    <row r="32" spans="1:8" ht="15" x14ac:dyDescent="0.2">
      <c r="A32" s="31" t="s">
        <v>20</v>
      </c>
      <c r="B32" s="23" t="e">
        <f>890000-SUM(#REF!)-SUM(#REF!)</f>
        <v>#REF!</v>
      </c>
      <c r="D32" s="23" t="e">
        <f>B32+C32</f>
        <v>#REF!</v>
      </c>
      <c r="E32" s="23" t="e">
        <f>890000-SUM(#REF!)-SUM(#REF!)</f>
        <v>#REF!</v>
      </c>
      <c r="G32" s="23" t="e">
        <f>E32+F32</f>
        <v>#REF!</v>
      </c>
    </row>
    <row r="33" spans="1:7" ht="15" x14ac:dyDescent="0.2">
      <c r="A33" s="9" t="s">
        <v>7</v>
      </c>
      <c r="B33" s="33" t="e">
        <f t="shared" ref="B33:G33" si="1">B29+B31+B32</f>
        <v>#REF!</v>
      </c>
      <c r="C33" s="33" t="e">
        <f t="shared" si="1"/>
        <v>#REF!</v>
      </c>
      <c r="D33" s="32" t="e">
        <f t="shared" si="1"/>
        <v>#REF!</v>
      </c>
      <c r="E33" s="33" t="e">
        <f t="shared" si="1"/>
        <v>#REF!</v>
      </c>
      <c r="F33" s="33" t="e">
        <f t="shared" si="1"/>
        <v>#REF!</v>
      </c>
      <c r="G33" s="32" t="e">
        <f t="shared" si="1"/>
        <v>#REF!</v>
      </c>
    </row>
    <row r="34" spans="1:7" x14ac:dyDescent="0.2">
      <c r="E34" s="44"/>
      <c r="G34" s="38"/>
    </row>
    <row r="35" spans="1:7" ht="13.5" thickBot="1" x14ac:dyDescent="0.25"/>
    <row r="36" spans="1:7" ht="15.75" x14ac:dyDescent="0.25">
      <c r="A36" s="101"/>
      <c r="B36" s="93" t="s">
        <v>17</v>
      </c>
      <c r="C36" s="94"/>
      <c r="D36" s="95"/>
      <c r="E36" s="93" t="s">
        <v>18</v>
      </c>
      <c r="F36" s="94"/>
      <c r="G36" s="95"/>
    </row>
    <row r="37" spans="1:7" ht="15.75" x14ac:dyDescent="0.2">
      <c r="A37" s="102"/>
      <c r="B37" s="19" t="s">
        <v>0</v>
      </c>
      <c r="C37" s="5" t="s">
        <v>4</v>
      </c>
      <c r="D37" s="18" t="s">
        <v>3</v>
      </c>
      <c r="E37" s="19" t="s">
        <v>0</v>
      </c>
      <c r="F37" s="5" t="s">
        <v>4</v>
      </c>
      <c r="G37" s="18" t="s">
        <v>3</v>
      </c>
    </row>
    <row r="38" spans="1:7" ht="25.5" x14ac:dyDescent="0.2">
      <c r="A38" s="21" t="s">
        <v>14</v>
      </c>
      <c r="B38" s="12" t="e">
        <f>ЕТР!#REF!</f>
        <v>#REF!</v>
      </c>
      <c r="C38" s="22" t="e">
        <f>ЕТР!#REF!</f>
        <v>#REF!</v>
      </c>
      <c r="D38" s="11" t="e">
        <f>B38+C38</f>
        <v>#REF!</v>
      </c>
      <c r="E38" s="12" t="e">
        <f>ЕТР!#REF!</f>
        <v>#REF!</v>
      </c>
      <c r="F38" s="22" t="e">
        <f>ЕТР!#REF!</f>
        <v>#REF!</v>
      </c>
      <c r="G38" s="27" t="e">
        <f>E38+F38</f>
        <v>#REF!</v>
      </c>
    </row>
    <row r="39" spans="1:7" ht="25.5" x14ac:dyDescent="0.2">
      <c r="A39" s="21" t="s">
        <v>15</v>
      </c>
      <c r="B39" s="12" t="e">
        <f>#REF!</f>
        <v>#REF!</v>
      </c>
      <c r="C39" s="22" t="e">
        <f>#REF!</f>
        <v>#REF!</v>
      </c>
      <c r="D39" s="11" t="e">
        <f>B39+C39</f>
        <v>#REF!</v>
      </c>
      <c r="E39" s="12" t="e">
        <f>#REF!</f>
        <v>#REF!</v>
      </c>
      <c r="F39" s="22" t="e">
        <f>#REF!</f>
        <v>#REF!</v>
      </c>
      <c r="G39" s="27" t="e">
        <f>E39+F39</f>
        <v>#REF!</v>
      </c>
    </row>
    <row r="40" spans="1:7" ht="25.5" x14ac:dyDescent="0.2">
      <c r="A40" s="21" t="s">
        <v>9</v>
      </c>
      <c r="B40" s="12" t="e">
        <f>#REF!</f>
        <v>#REF!</v>
      </c>
      <c r="C40" s="22" t="e">
        <f>#REF!</f>
        <v>#REF!</v>
      </c>
      <c r="D40" s="11" t="e">
        <f>B40+C40</f>
        <v>#REF!</v>
      </c>
      <c r="E40" s="12" t="e">
        <f>#REF!</f>
        <v>#REF!</v>
      </c>
      <c r="F40" s="22" t="e">
        <f>#REF!</f>
        <v>#REF!</v>
      </c>
      <c r="G40" s="27" t="e">
        <f>E40+F40</f>
        <v>#REF!</v>
      </c>
    </row>
    <row r="41" spans="1:7" ht="38.25" x14ac:dyDescent="0.2">
      <c r="A41" s="10" t="s">
        <v>16</v>
      </c>
      <c r="B41" s="12" t="e">
        <f>#REF!</f>
        <v>#REF!</v>
      </c>
      <c r="C41" s="22" t="e">
        <f>#REF!</f>
        <v>#REF!</v>
      </c>
      <c r="D41" s="11" t="e">
        <f>B41+C41</f>
        <v>#REF!</v>
      </c>
      <c r="E41" s="12" t="e">
        <f>#REF!</f>
        <v>#REF!</v>
      </c>
      <c r="F41" s="22" t="e">
        <f>#REF!</f>
        <v>#REF!</v>
      </c>
      <c r="G41" s="27" t="e">
        <f>E41+F41</f>
        <v>#REF!</v>
      </c>
    </row>
    <row r="42" spans="1:7" ht="16.5" thickBot="1" x14ac:dyDescent="0.3">
      <c r="A42" s="20" t="s">
        <v>5</v>
      </c>
      <c r="B42" s="24" t="e">
        <f t="shared" ref="B42:G42" si="2">SUM(B38:B41)</f>
        <v>#REF!</v>
      </c>
      <c r="C42" s="25" t="e">
        <f t="shared" si="2"/>
        <v>#REF!</v>
      </c>
      <c r="D42" s="26" t="e">
        <f t="shared" si="2"/>
        <v>#REF!</v>
      </c>
      <c r="E42" s="24" t="e">
        <f t="shared" si="2"/>
        <v>#REF!</v>
      </c>
      <c r="F42" s="25" t="e">
        <f t="shared" si="2"/>
        <v>#REF!</v>
      </c>
      <c r="G42" s="28" t="e">
        <f t="shared" si="2"/>
        <v>#REF!</v>
      </c>
    </row>
    <row r="44" spans="1:7" ht="25.5" x14ac:dyDescent="0.2">
      <c r="A44" s="9" t="s">
        <v>6</v>
      </c>
      <c r="B44" s="23">
        <v>138204.68819999998</v>
      </c>
      <c r="C44" s="23">
        <v>221082.78495680002</v>
      </c>
      <c r="D44" s="23">
        <f>B44+C44</f>
        <v>359287.47315680003</v>
      </c>
      <c r="E44" s="23">
        <v>740213.24506705033</v>
      </c>
      <c r="F44" s="23">
        <v>360070.85499701026</v>
      </c>
      <c r="G44" s="23">
        <f>E44+F44</f>
        <v>1100284.1000640607</v>
      </c>
    </row>
    <row r="45" spans="1:7" ht="15" x14ac:dyDescent="0.2">
      <c r="A45" s="31" t="s">
        <v>20</v>
      </c>
      <c r="B45" s="23" t="e">
        <f>890000-SUM(#REF!)-SUM(#REF!)</f>
        <v>#REF!</v>
      </c>
      <c r="D45" s="23" t="e">
        <f>B45+C45</f>
        <v>#REF!</v>
      </c>
      <c r="E45" s="23" t="e">
        <f>890000-SUM(#REF!)-SUM(#REF!)</f>
        <v>#REF!</v>
      </c>
      <c r="G45" s="23" t="e">
        <f>E45+F45</f>
        <v>#REF!</v>
      </c>
    </row>
    <row r="46" spans="1:7" ht="15" x14ac:dyDescent="0.2">
      <c r="A46" s="9" t="s">
        <v>7</v>
      </c>
      <c r="B46" s="33" t="e">
        <f t="shared" ref="B46:G46" si="3">B42+B44+B45</f>
        <v>#REF!</v>
      </c>
      <c r="C46" s="33" t="e">
        <f t="shared" si="3"/>
        <v>#REF!</v>
      </c>
      <c r="D46" s="32" t="e">
        <f t="shared" si="3"/>
        <v>#REF!</v>
      </c>
      <c r="E46" s="33" t="e">
        <f t="shared" si="3"/>
        <v>#REF!</v>
      </c>
      <c r="F46" s="33" t="e">
        <f t="shared" si="3"/>
        <v>#REF!</v>
      </c>
      <c r="G46" s="32" t="e">
        <f t="shared" si="3"/>
        <v>#REF!</v>
      </c>
    </row>
    <row r="48" spans="1:7" ht="13.5" thickBot="1" x14ac:dyDescent="0.25"/>
    <row r="49" spans="1:4" ht="15.75" x14ac:dyDescent="0.25">
      <c r="A49" s="101"/>
      <c r="B49" s="93" t="s">
        <v>21</v>
      </c>
      <c r="C49" s="94"/>
      <c r="D49" s="95"/>
    </row>
    <row r="50" spans="1:4" ht="15.75" x14ac:dyDescent="0.2">
      <c r="A50" s="102"/>
      <c r="B50" s="19" t="s">
        <v>0</v>
      </c>
      <c r="C50" s="5" t="s">
        <v>4</v>
      </c>
      <c r="D50" s="18" t="s">
        <v>3</v>
      </c>
    </row>
    <row r="51" spans="1:4" ht="25.5" x14ac:dyDescent="0.2">
      <c r="A51" s="21" t="s">
        <v>14</v>
      </c>
      <c r="B51" s="12" t="e">
        <f>ЕТР!#REF!</f>
        <v>#REF!</v>
      </c>
      <c r="C51" s="22" t="e">
        <f>ЕТР!#REF!</f>
        <v>#REF!</v>
      </c>
      <c r="D51" s="11" t="e">
        <f>B51+C51</f>
        <v>#REF!</v>
      </c>
    </row>
    <row r="52" spans="1:4" ht="25.5" x14ac:dyDescent="0.2">
      <c r="A52" s="21" t="s">
        <v>15</v>
      </c>
      <c r="B52" s="12" t="e">
        <f>#REF!</f>
        <v>#REF!</v>
      </c>
      <c r="C52" s="22" t="e">
        <f>#REF!</f>
        <v>#REF!</v>
      </c>
      <c r="D52" s="11" t="e">
        <f>B52+C52</f>
        <v>#REF!</v>
      </c>
    </row>
    <row r="53" spans="1:4" ht="25.5" x14ac:dyDescent="0.2">
      <c r="A53" s="21" t="s">
        <v>9</v>
      </c>
      <c r="B53" s="12" t="e">
        <f>#REF!</f>
        <v>#REF!</v>
      </c>
      <c r="C53" s="22" t="e">
        <f>#REF!</f>
        <v>#REF!</v>
      </c>
      <c r="D53" s="11" t="e">
        <f>#REF!</f>
        <v>#REF!</v>
      </c>
    </row>
    <row r="54" spans="1:4" ht="38.25" x14ac:dyDescent="0.2">
      <c r="A54" s="10" t="s">
        <v>16</v>
      </c>
      <c r="B54" s="12" t="e">
        <f>#REF!</f>
        <v>#REF!</v>
      </c>
      <c r="C54" s="22" t="e">
        <f>#REF!</f>
        <v>#REF!</v>
      </c>
      <c r="D54" s="11" t="e">
        <f>#REF!</f>
        <v>#REF!</v>
      </c>
    </row>
    <row r="55" spans="1:4" ht="16.5" thickBot="1" x14ac:dyDescent="0.3">
      <c r="A55" s="20" t="s">
        <v>5</v>
      </c>
      <c r="B55" s="24" t="e">
        <f>SUM(B51:B54)</f>
        <v>#REF!</v>
      </c>
      <c r="C55" s="25" t="e">
        <f>SUM(C51:C54)</f>
        <v>#REF!</v>
      </c>
      <c r="D55" s="26" t="e">
        <f>SUM(D51:D54)</f>
        <v>#REF!</v>
      </c>
    </row>
    <row r="57" spans="1:4" ht="25.5" x14ac:dyDescent="0.2">
      <c r="A57" s="9" t="s">
        <v>6</v>
      </c>
      <c r="B57" s="23"/>
      <c r="C57" s="23"/>
      <c r="D57" s="23"/>
    </row>
    <row r="58" spans="1:4" ht="15" x14ac:dyDescent="0.2">
      <c r="A58" s="31" t="s">
        <v>20</v>
      </c>
      <c r="B58" s="23"/>
      <c r="D58" s="23"/>
    </row>
    <row r="59" spans="1:4" ht="15" x14ac:dyDescent="0.2">
      <c r="A59" s="9" t="s">
        <v>7</v>
      </c>
      <c r="B59" s="33" t="e">
        <f>B55+B57+B58</f>
        <v>#REF!</v>
      </c>
      <c r="C59" s="33" t="e">
        <f>C55+C57+C58</f>
        <v>#REF!</v>
      </c>
      <c r="D59" s="32" t="e">
        <f>D55+D57+D58</f>
        <v>#REF!</v>
      </c>
    </row>
  </sheetData>
  <mergeCells count="13">
    <mergeCell ref="A49:A50"/>
    <mergeCell ref="B49:D49"/>
    <mergeCell ref="A22:A23"/>
    <mergeCell ref="A36:A37"/>
    <mergeCell ref="B36:D36"/>
    <mergeCell ref="E36:G36"/>
    <mergeCell ref="B22:D22"/>
    <mergeCell ref="E22:G22"/>
    <mergeCell ref="A5:D5"/>
    <mergeCell ref="A7:D7"/>
    <mergeCell ref="B8:D8"/>
    <mergeCell ref="A8:A9"/>
    <mergeCell ref="E8:G8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69"/>
  <sheetViews>
    <sheetView tabSelected="1" zoomScale="70" zoomScaleNormal="70" workbookViewId="0">
      <selection activeCell="H24" sqref="H24"/>
    </sheetView>
  </sheetViews>
  <sheetFormatPr defaultColWidth="9.140625" defaultRowHeight="14.25" x14ac:dyDescent="0.2"/>
  <cols>
    <col min="1" max="1" width="4.5703125" style="47" bestFit="1" customWidth="1"/>
    <col min="2" max="2" width="14" style="47" customWidth="1"/>
    <col min="3" max="3" width="70.7109375" style="48" customWidth="1"/>
    <col min="4" max="4" width="34.85546875" style="51" customWidth="1"/>
    <col min="5" max="5" width="25.140625" style="48" customWidth="1"/>
    <col min="6" max="6" width="8.7109375" style="46" bestFit="1" customWidth="1"/>
    <col min="7" max="7" width="8.7109375" style="52" customWidth="1"/>
    <col min="8" max="8" width="12.28515625" style="49" customWidth="1"/>
    <col min="9" max="9" width="21.42578125" style="50" customWidth="1"/>
    <col min="10" max="16384" width="9.140625" style="45"/>
  </cols>
  <sheetData>
    <row r="1" spans="1:10" s="55" customFormat="1" x14ac:dyDescent="0.2">
      <c r="A1" s="104"/>
      <c r="B1" s="104"/>
      <c r="C1" s="104"/>
      <c r="D1" s="53"/>
      <c r="E1" s="53"/>
      <c r="F1" s="54"/>
      <c r="G1" s="54"/>
      <c r="H1" s="53"/>
      <c r="I1" s="53"/>
    </row>
    <row r="2" spans="1:10" s="55" customFormat="1" x14ac:dyDescent="0.2">
      <c r="A2" s="104"/>
      <c r="B2" s="104"/>
      <c r="C2" s="104"/>
      <c r="D2" s="56"/>
      <c r="E2" s="57"/>
      <c r="F2" s="58"/>
      <c r="G2" s="59"/>
      <c r="H2" s="60"/>
      <c r="I2" s="61"/>
      <c r="J2" s="103"/>
    </row>
    <row r="3" spans="1:10" s="55" customFormat="1" x14ac:dyDescent="0.2">
      <c r="A3" s="109"/>
      <c r="B3" s="109"/>
      <c r="C3" s="109"/>
      <c r="D3" s="56"/>
      <c r="E3" s="57"/>
      <c r="F3" s="58"/>
      <c r="G3" s="59"/>
      <c r="H3" s="60"/>
      <c r="I3" s="61"/>
      <c r="J3" s="103"/>
    </row>
    <row r="4" spans="1:10" s="55" customFormat="1" x14ac:dyDescent="0.2">
      <c r="A4" s="62"/>
      <c r="B4" s="62"/>
      <c r="C4" s="62"/>
      <c r="D4" s="62"/>
      <c r="E4" s="57"/>
      <c r="F4" s="58"/>
      <c r="G4" s="59"/>
      <c r="H4" s="60"/>
      <c r="I4" s="61"/>
    </row>
    <row r="5" spans="1:10" s="55" customFormat="1" x14ac:dyDescent="0.2">
      <c r="A5" s="110"/>
      <c r="B5" s="110"/>
      <c r="C5" s="110"/>
      <c r="D5" s="56"/>
      <c r="E5" s="57"/>
      <c r="F5" s="58"/>
      <c r="G5" s="59"/>
      <c r="H5" s="60"/>
      <c r="I5" s="61"/>
    </row>
    <row r="6" spans="1:10" s="55" customFormat="1" x14ac:dyDescent="0.2">
      <c r="A6" s="110"/>
      <c r="B6" s="110"/>
      <c r="C6" s="110"/>
      <c r="D6" s="63"/>
      <c r="E6" s="57"/>
      <c r="F6" s="58"/>
      <c r="G6" s="59"/>
      <c r="H6" s="60"/>
      <c r="I6" s="61"/>
    </row>
    <row r="7" spans="1:10" s="55" customFormat="1" ht="14.25" customHeight="1" x14ac:dyDescent="0.2">
      <c r="A7" s="105" t="s">
        <v>8</v>
      </c>
      <c r="B7" s="106" t="s">
        <v>31</v>
      </c>
      <c r="C7" s="106" t="s">
        <v>27</v>
      </c>
      <c r="D7" s="106" t="s">
        <v>24</v>
      </c>
      <c r="E7" s="106" t="s">
        <v>28</v>
      </c>
      <c r="F7" s="106" t="s">
        <v>29</v>
      </c>
      <c r="G7" s="107" t="s">
        <v>30</v>
      </c>
      <c r="H7" s="108" t="s">
        <v>76</v>
      </c>
      <c r="I7" s="108"/>
    </row>
    <row r="8" spans="1:10" s="55" customFormat="1" x14ac:dyDescent="0.2">
      <c r="A8" s="105"/>
      <c r="B8" s="106"/>
      <c r="C8" s="106"/>
      <c r="D8" s="106"/>
      <c r="E8" s="106"/>
      <c r="F8" s="106"/>
      <c r="G8" s="107"/>
      <c r="H8" s="64" t="s">
        <v>74</v>
      </c>
      <c r="I8" s="64" t="s">
        <v>77</v>
      </c>
    </row>
    <row r="9" spans="1:10" s="55" customFormat="1" x14ac:dyDescent="0.2">
      <c r="A9" s="65"/>
      <c r="B9" s="86"/>
      <c r="C9" s="66" t="s">
        <v>75</v>
      </c>
      <c r="D9" s="67"/>
      <c r="E9" s="67"/>
      <c r="F9" s="67"/>
      <c r="G9" s="68"/>
      <c r="H9" s="64"/>
      <c r="I9" s="64"/>
    </row>
    <row r="10" spans="1:10" s="87" customFormat="1" x14ac:dyDescent="0.2">
      <c r="A10" s="79"/>
      <c r="B10" s="79"/>
      <c r="C10" s="88"/>
      <c r="D10" s="80"/>
      <c r="E10" s="81"/>
      <c r="F10" s="82"/>
      <c r="G10" s="83"/>
      <c r="H10" s="84"/>
      <c r="I10" s="85"/>
    </row>
    <row r="11" spans="1:10" s="55" customFormat="1" x14ac:dyDescent="0.2">
      <c r="A11" s="75"/>
      <c r="B11" s="75">
        <v>1</v>
      </c>
      <c r="C11" s="76" t="s">
        <v>33</v>
      </c>
      <c r="D11" s="71"/>
      <c r="E11" s="72" t="s">
        <v>40</v>
      </c>
      <c r="F11" s="69" t="s">
        <v>32</v>
      </c>
      <c r="G11" s="70">
        <v>24</v>
      </c>
      <c r="H11" s="73">
        <v>100</v>
      </c>
      <c r="I11" s="74">
        <f>G11*H11</f>
        <v>2400</v>
      </c>
    </row>
    <row r="12" spans="1:10" s="55" customFormat="1" x14ac:dyDescent="0.2">
      <c r="A12" s="75"/>
      <c r="B12" s="75">
        <v>2</v>
      </c>
      <c r="C12" s="76" t="s">
        <v>34</v>
      </c>
      <c r="D12" s="71"/>
      <c r="E12" s="72" t="s">
        <v>41</v>
      </c>
      <c r="F12" s="69" t="s">
        <v>32</v>
      </c>
      <c r="G12" s="70">
        <v>120</v>
      </c>
      <c r="H12" s="73">
        <v>130</v>
      </c>
      <c r="I12" s="74">
        <f t="shared" ref="I12:I40" si="0">G12*H12</f>
        <v>15600</v>
      </c>
    </row>
    <row r="13" spans="1:10" s="55" customFormat="1" x14ac:dyDescent="0.2">
      <c r="A13" s="75"/>
      <c r="B13" s="75">
        <v>3</v>
      </c>
      <c r="C13" s="76" t="s">
        <v>73</v>
      </c>
      <c r="D13" s="71"/>
      <c r="E13" s="72" t="s">
        <v>42</v>
      </c>
      <c r="F13" s="69" t="s">
        <v>32</v>
      </c>
      <c r="G13" s="70">
        <v>672</v>
      </c>
      <c r="H13" s="73">
        <v>100</v>
      </c>
      <c r="I13" s="74">
        <f t="shared" si="0"/>
        <v>67200</v>
      </c>
    </row>
    <row r="14" spans="1:10" s="55" customFormat="1" x14ac:dyDescent="0.2">
      <c r="A14" s="75"/>
      <c r="B14" s="75">
        <v>4</v>
      </c>
      <c r="C14" s="76" t="s">
        <v>35</v>
      </c>
      <c r="D14" s="71"/>
      <c r="E14" s="72" t="s">
        <v>43</v>
      </c>
      <c r="F14" s="69" t="s">
        <v>32</v>
      </c>
      <c r="G14" s="70">
        <v>36</v>
      </c>
      <c r="H14" s="73">
        <v>25</v>
      </c>
      <c r="I14" s="74">
        <f t="shared" si="0"/>
        <v>900</v>
      </c>
    </row>
    <row r="15" spans="1:10" s="55" customFormat="1" x14ac:dyDescent="0.2">
      <c r="A15" s="75"/>
      <c r="B15" s="75">
        <v>5</v>
      </c>
      <c r="C15" s="76" t="s">
        <v>36</v>
      </c>
      <c r="D15" s="71"/>
      <c r="E15" s="72" t="s">
        <v>44</v>
      </c>
      <c r="F15" s="69" t="s">
        <v>32</v>
      </c>
      <c r="G15" s="70">
        <v>432</v>
      </c>
      <c r="H15" s="73">
        <v>15</v>
      </c>
      <c r="I15" s="74">
        <f t="shared" si="0"/>
        <v>6480</v>
      </c>
    </row>
    <row r="16" spans="1:10" s="55" customFormat="1" x14ac:dyDescent="0.2">
      <c r="A16" s="75"/>
      <c r="B16" s="75">
        <v>6</v>
      </c>
      <c r="C16" s="76" t="s">
        <v>37</v>
      </c>
      <c r="D16" s="71"/>
      <c r="E16" s="72" t="s">
        <v>44</v>
      </c>
      <c r="F16" s="69" t="s">
        <v>32</v>
      </c>
      <c r="G16" s="70">
        <v>432</v>
      </c>
      <c r="H16" s="73">
        <v>15</v>
      </c>
      <c r="I16" s="74">
        <f t="shared" si="0"/>
        <v>6480</v>
      </c>
    </row>
    <row r="17" spans="1:9" s="55" customFormat="1" x14ac:dyDescent="0.2">
      <c r="A17" s="75"/>
      <c r="B17" s="75">
        <v>7</v>
      </c>
      <c r="C17" s="76" t="s">
        <v>38</v>
      </c>
      <c r="D17" s="71"/>
      <c r="E17" s="72" t="s">
        <v>44</v>
      </c>
      <c r="F17" s="69" t="s">
        <v>32</v>
      </c>
      <c r="G17" s="70">
        <v>432</v>
      </c>
      <c r="H17" s="73">
        <v>5</v>
      </c>
      <c r="I17" s="74">
        <f t="shared" si="0"/>
        <v>2160</v>
      </c>
    </row>
    <row r="18" spans="1:9" s="55" customFormat="1" ht="15" x14ac:dyDescent="0.2">
      <c r="A18" s="75"/>
      <c r="B18" s="75">
        <v>8</v>
      </c>
      <c r="C18" s="76" t="s">
        <v>39</v>
      </c>
      <c r="D18" s="71"/>
      <c r="E18" s="72" t="s">
        <v>45</v>
      </c>
      <c r="F18" s="69" t="s">
        <v>32</v>
      </c>
      <c r="G18" s="70">
        <v>96</v>
      </c>
      <c r="H18" s="73">
        <v>12</v>
      </c>
      <c r="I18" s="74">
        <f t="shared" si="0"/>
        <v>1152</v>
      </c>
    </row>
    <row r="19" spans="1:9" s="55" customFormat="1" ht="15.95" customHeight="1" x14ac:dyDescent="0.2">
      <c r="A19" s="75"/>
      <c r="B19" s="75">
        <v>9</v>
      </c>
      <c r="C19" s="89" t="s">
        <v>46</v>
      </c>
      <c r="D19" s="71"/>
      <c r="E19" s="72" t="s">
        <v>69</v>
      </c>
      <c r="F19" s="69" t="s">
        <v>25</v>
      </c>
      <c r="G19" s="70">
        <v>1740</v>
      </c>
      <c r="H19" s="73">
        <v>15</v>
      </c>
      <c r="I19" s="74">
        <f t="shared" si="0"/>
        <v>26100</v>
      </c>
    </row>
    <row r="20" spans="1:9" s="55" customFormat="1" ht="15.95" customHeight="1" x14ac:dyDescent="0.2">
      <c r="A20" s="75"/>
      <c r="B20" s="75">
        <v>10</v>
      </c>
      <c r="C20" s="89" t="s">
        <v>47</v>
      </c>
      <c r="D20" s="71"/>
      <c r="E20" s="72" t="s">
        <v>69</v>
      </c>
      <c r="F20" s="69" t="s">
        <v>25</v>
      </c>
      <c r="G20" s="70">
        <v>4940</v>
      </c>
      <c r="H20" s="73">
        <v>15</v>
      </c>
      <c r="I20" s="74">
        <f t="shared" si="0"/>
        <v>74100</v>
      </c>
    </row>
    <row r="21" spans="1:9" s="55" customFormat="1" ht="15.95" customHeight="1" x14ac:dyDescent="0.2">
      <c r="A21" s="75"/>
      <c r="B21" s="75">
        <v>11</v>
      </c>
      <c r="C21" s="89" t="s">
        <v>48</v>
      </c>
      <c r="D21" s="71"/>
      <c r="E21" s="72" t="s">
        <v>68</v>
      </c>
      <c r="F21" s="69" t="s">
        <v>25</v>
      </c>
      <c r="G21" s="70">
        <v>6028</v>
      </c>
      <c r="H21" s="73">
        <v>16</v>
      </c>
      <c r="I21" s="74">
        <f t="shared" si="0"/>
        <v>96448</v>
      </c>
    </row>
    <row r="22" spans="1:9" s="55" customFormat="1" ht="15.95" customHeight="1" x14ac:dyDescent="0.2">
      <c r="A22" s="75"/>
      <c r="B22" s="75">
        <v>12</v>
      </c>
      <c r="C22" s="89" t="s">
        <v>49</v>
      </c>
      <c r="D22" s="71"/>
      <c r="E22" s="72" t="s">
        <v>68</v>
      </c>
      <c r="F22" s="69" t="s">
        <v>25</v>
      </c>
      <c r="G22" s="70">
        <v>388</v>
      </c>
      <c r="H22" s="73">
        <v>16</v>
      </c>
      <c r="I22" s="74">
        <f t="shared" si="0"/>
        <v>6208</v>
      </c>
    </row>
    <row r="23" spans="1:9" s="55" customFormat="1" ht="15.95" customHeight="1" x14ac:dyDescent="0.2">
      <c r="A23" s="75"/>
      <c r="B23" s="75">
        <v>13</v>
      </c>
      <c r="C23" s="89" t="s">
        <v>50</v>
      </c>
      <c r="D23" s="71"/>
      <c r="E23" s="72" t="s">
        <v>69</v>
      </c>
      <c r="F23" s="69" t="s">
        <v>25</v>
      </c>
      <c r="G23" s="70">
        <v>20765</v>
      </c>
      <c r="H23" s="73">
        <v>12</v>
      </c>
      <c r="I23" s="74">
        <f t="shared" si="0"/>
        <v>249180</v>
      </c>
    </row>
    <row r="24" spans="1:9" s="55" customFormat="1" ht="15.95" customHeight="1" x14ac:dyDescent="0.2">
      <c r="A24" s="75"/>
      <c r="B24" s="75">
        <v>14</v>
      </c>
      <c r="C24" s="89" t="s">
        <v>51</v>
      </c>
      <c r="D24" s="71"/>
      <c r="E24" s="72" t="s">
        <v>43</v>
      </c>
      <c r="F24" s="69" t="s">
        <v>32</v>
      </c>
      <c r="G24" s="70">
        <v>199</v>
      </c>
      <c r="H24" s="73">
        <v>80</v>
      </c>
      <c r="I24" s="74">
        <f t="shared" si="0"/>
        <v>15920</v>
      </c>
    </row>
    <row r="25" spans="1:9" s="55" customFormat="1" ht="15.95" customHeight="1" x14ac:dyDescent="0.2">
      <c r="A25" s="75"/>
      <c r="B25" s="75">
        <v>15</v>
      </c>
      <c r="C25" s="89" t="s">
        <v>52</v>
      </c>
      <c r="D25" s="71"/>
      <c r="E25" s="72" t="s">
        <v>44</v>
      </c>
      <c r="F25" s="69" t="s">
        <v>32</v>
      </c>
      <c r="G25" s="70">
        <v>398</v>
      </c>
      <c r="H25" s="73">
        <v>40</v>
      </c>
      <c r="I25" s="74">
        <f t="shared" si="0"/>
        <v>15920</v>
      </c>
    </row>
    <row r="26" spans="1:9" s="55" customFormat="1" ht="15.95" customHeight="1" x14ac:dyDescent="0.2">
      <c r="A26" s="75"/>
      <c r="B26" s="75">
        <v>16</v>
      </c>
      <c r="C26" s="89" t="s">
        <v>53</v>
      </c>
      <c r="D26" s="71"/>
      <c r="E26" s="72" t="s">
        <v>44</v>
      </c>
      <c r="F26" s="69" t="s">
        <v>32</v>
      </c>
      <c r="G26" s="70">
        <v>48</v>
      </c>
      <c r="H26" s="73">
        <v>40</v>
      </c>
      <c r="I26" s="74">
        <f t="shared" si="0"/>
        <v>1920</v>
      </c>
    </row>
    <row r="27" spans="1:9" s="55" customFormat="1" ht="15.95" customHeight="1" x14ac:dyDescent="0.2">
      <c r="A27" s="75"/>
      <c r="B27" s="75">
        <v>17</v>
      </c>
      <c r="C27" s="89" t="s">
        <v>54</v>
      </c>
      <c r="D27" s="71"/>
      <c r="E27" s="72" t="s">
        <v>44</v>
      </c>
      <c r="F27" s="69" t="s">
        <v>32</v>
      </c>
      <c r="G27" s="70">
        <v>336</v>
      </c>
      <c r="H27" s="73">
        <v>20</v>
      </c>
      <c r="I27" s="74">
        <f t="shared" si="0"/>
        <v>6720</v>
      </c>
    </row>
    <row r="28" spans="1:9" s="55" customFormat="1" ht="15.95" customHeight="1" x14ac:dyDescent="0.2">
      <c r="A28" s="75"/>
      <c r="B28" s="75">
        <v>18</v>
      </c>
      <c r="C28" s="89" t="s">
        <v>55</v>
      </c>
      <c r="D28" s="71"/>
      <c r="E28" s="72" t="s">
        <v>70</v>
      </c>
      <c r="F28" s="69" t="s">
        <v>32</v>
      </c>
      <c r="G28" s="70">
        <v>1152</v>
      </c>
      <c r="H28" s="73">
        <v>15</v>
      </c>
      <c r="I28" s="74">
        <f t="shared" si="0"/>
        <v>17280</v>
      </c>
    </row>
    <row r="29" spans="1:9" s="55" customFormat="1" ht="15.95" customHeight="1" x14ac:dyDescent="0.2">
      <c r="A29" s="75"/>
      <c r="B29" s="75">
        <v>19</v>
      </c>
      <c r="C29" s="89" t="s">
        <v>56</v>
      </c>
      <c r="D29" s="71"/>
      <c r="E29" s="72" t="s">
        <v>71</v>
      </c>
      <c r="F29" s="69" t="s">
        <v>32</v>
      </c>
      <c r="G29" s="70">
        <v>24</v>
      </c>
      <c r="H29" s="73">
        <v>90</v>
      </c>
      <c r="I29" s="74">
        <f t="shared" si="0"/>
        <v>2160</v>
      </c>
    </row>
    <row r="30" spans="1:9" s="55" customFormat="1" ht="15.95" customHeight="1" x14ac:dyDescent="0.2">
      <c r="A30" s="75"/>
      <c r="B30" s="75">
        <v>20</v>
      </c>
      <c r="C30" s="89" t="s">
        <v>57</v>
      </c>
      <c r="D30" s="71"/>
      <c r="E30" s="72" t="s">
        <v>71</v>
      </c>
      <c r="F30" s="69" t="s">
        <v>32</v>
      </c>
      <c r="G30" s="70">
        <v>96</v>
      </c>
      <c r="H30" s="73">
        <v>80</v>
      </c>
      <c r="I30" s="74">
        <f t="shared" si="0"/>
        <v>7680</v>
      </c>
    </row>
    <row r="31" spans="1:9" s="55" customFormat="1" ht="15.95" customHeight="1" x14ac:dyDescent="0.2">
      <c r="A31" s="75"/>
      <c r="B31" s="75">
        <v>21</v>
      </c>
      <c r="C31" s="89" t="s">
        <v>58</v>
      </c>
      <c r="D31" s="71"/>
      <c r="E31" s="72" t="s">
        <v>71</v>
      </c>
      <c r="F31" s="69" t="s">
        <v>32</v>
      </c>
      <c r="G31" s="70">
        <v>72</v>
      </c>
      <c r="H31" s="73">
        <v>50</v>
      </c>
      <c r="I31" s="74">
        <f t="shared" si="0"/>
        <v>3600</v>
      </c>
    </row>
    <row r="32" spans="1:9" s="55" customFormat="1" ht="15.95" customHeight="1" x14ac:dyDescent="0.2">
      <c r="A32" s="75"/>
      <c r="B32" s="75">
        <v>22</v>
      </c>
      <c r="C32" s="89" t="s">
        <v>59</v>
      </c>
      <c r="D32" s="71"/>
      <c r="E32" s="72" t="s">
        <v>72</v>
      </c>
      <c r="F32" s="69" t="s">
        <v>32</v>
      </c>
      <c r="G32" s="70">
        <v>24</v>
      </c>
      <c r="H32" s="73">
        <v>15</v>
      </c>
      <c r="I32" s="74">
        <f t="shared" si="0"/>
        <v>360</v>
      </c>
    </row>
    <row r="33" spans="1:9" s="55" customFormat="1" ht="15.95" customHeight="1" x14ac:dyDescent="0.2">
      <c r="A33" s="75"/>
      <c r="B33" s="75">
        <v>23</v>
      </c>
      <c r="C33" s="89" t="s">
        <v>60</v>
      </c>
      <c r="D33" s="71"/>
      <c r="E33" s="72" t="s">
        <v>72</v>
      </c>
      <c r="F33" s="69" t="s">
        <v>32</v>
      </c>
      <c r="G33" s="70">
        <v>24</v>
      </c>
      <c r="H33" s="73">
        <v>12</v>
      </c>
      <c r="I33" s="74">
        <f t="shared" si="0"/>
        <v>288</v>
      </c>
    </row>
    <row r="34" spans="1:9" s="55" customFormat="1" ht="15.95" customHeight="1" x14ac:dyDescent="0.2">
      <c r="A34" s="75"/>
      <c r="B34" s="75">
        <v>24</v>
      </c>
      <c r="C34" s="89" t="s">
        <v>61</v>
      </c>
      <c r="D34" s="71"/>
      <c r="E34" s="72" t="s">
        <v>72</v>
      </c>
      <c r="F34" s="69" t="s">
        <v>32</v>
      </c>
      <c r="G34" s="70">
        <v>48</v>
      </c>
      <c r="H34" s="73">
        <v>8</v>
      </c>
      <c r="I34" s="74">
        <f t="shared" si="0"/>
        <v>384</v>
      </c>
    </row>
    <row r="35" spans="1:9" s="55" customFormat="1" ht="15.95" customHeight="1" x14ac:dyDescent="0.2">
      <c r="A35" s="75"/>
      <c r="B35" s="75">
        <v>25</v>
      </c>
      <c r="C35" s="89" t="s">
        <v>62</v>
      </c>
      <c r="D35" s="71"/>
      <c r="E35" s="72" t="s">
        <v>72</v>
      </c>
      <c r="F35" s="69" t="s">
        <v>32</v>
      </c>
      <c r="G35" s="70">
        <v>48</v>
      </c>
      <c r="H35" s="73">
        <v>5</v>
      </c>
      <c r="I35" s="74">
        <f t="shared" si="0"/>
        <v>240</v>
      </c>
    </row>
    <row r="36" spans="1:9" s="55" customFormat="1" ht="15.95" customHeight="1" x14ac:dyDescent="0.2">
      <c r="A36" s="75"/>
      <c r="B36" s="75">
        <v>26</v>
      </c>
      <c r="C36" s="89" t="s">
        <v>63</v>
      </c>
      <c r="D36" s="71"/>
      <c r="E36" s="72" t="s">
        <v>69</v>
      </c>
      <c r="F36" s="69" t="s">
        <v>25</v>
      </c>
      <c r="G36" s="70">
        <v>24</v>
      </c>
      <c r="H36" s="73">
        <v>23</v>
      </c>
      <c r="I36" s="74">
        <f t="shared" si="0"/>
        <v>552</v>
      </c>
    </row>
    <row r="37" spans="1:9" s="55" customFormat="1" ht="15.95" customHeight="1" x14ac:dyDescent="0.2">
      <c r="A37" s="75"/>
      <c r="B37" s="75">
        <v>27</v>
      </c>
      <c r="C37" s="89" t="s">
        <v>64</v>
      </c>
      <c r="D37" s="71"/>
      <c r="E37" s="72" t="s">
        <v>69</v>
      </c>
      <c r="F37" s="69" t="s">
        <v>25</v>
      </c>
      <c r="G37" s="70">
        <v>24</v>
      </c>
      <c r="H37" s="73">
        <v>23</v>
      </c>
      <c r="I37" s="74">
        <f t="shared" si="0"/>
        <v>552</v>
      </c>
    </row>
    <row r="38" spans="1:9" s="55" customFormat="1" ht="15.95" customHeight="1" x14ac:dyDescent="0.2">
      <c r="A38" s="75"/>
      <c r="B38" s="75">
        <v>28</v>
      </c>
      <c r="C38" s="89" t="s">
        <v>65</v>
      </c>
      <c r="D38" s="71"/>
      <c r="E38" s="72" t="s">
        <v>69</v>
      </c>
      <c r="F38" s="69" t="s">
        <v>25</v>
      </c>
      <c r="G38" s="70">
        <v>24</v>
      </c>
      <c r="H38" s="73">
        <v>23</v>
      </c>
      <c r="I38" s="74">
        <f t="shared" si="0"/>
        <v>552</v>
      </c>
    </row>
    <row r="39" spans="1:9" s="55" customFormat="1" ht="15.95" customHeight="1" x14ac:dyDescent="0.2">
      <c r="A39" s="75"/>
      <c r="B39" s="75">
        <v>29</v>
      </c>
      <c r="C39" s="89" t="s">
        <v>66</v>
      </c>
      <c r="D39" s="71"/>
      <c r="E39" s="72" t="s">
        <v>69</v>
      </c>
      <c r="F39" s="69" t="s">
        <v>25</v>
      </c>
      <c r="G39" s="70">
        <v>300</v>
      </c>
      <c r="H39" s="73">
        <v>30</v>
      </c>
      <c r="I39" s="74">
        <f t="shared" si="0"/>
        <v>9000</v>
      </c>
    </row>
    <row r="40" spans="1:9" s="55" customFormat="1" ht="15.95" customHeight="1" x14ac:dyDescent="0.2">
      <c r="A40" s="75"/>
      <c r="B40" s="75">
        <v>30</v>
      </c>
      <c r="C40" s="89" t="s">
        <v>67</v>
      </c>
      <c r="D40" s="71"/>
      <c r="E40" s="72" t="s">
        <v>69</v>
      </c>
      <c r="F40" s="69" t="s">
        <v>25</v>
      </c>
      <c r="G40" s="70">
        <v>240</v>
      </c>
      <c r="H40" s="73">
        <v>25</v>
      </c>
      <c r="I40" s="74">
        <f t="shared" si="0"/>
        <v>6000</v>
      </c>
    </row>
    <row r="41" spans="1:9" s="55" customFormat="1" x14ac:dyDescent="0.2">
      <c r="A41" s="90" t="s">
        <v>26</v>
      </c>
      <c r="B41" s="91"/>
      <c r="C41" s="91"/>
      <c r="D41" s="91"/>
      <c r="E41" s="91"/>
      <c r="F41" s="91"/>
      <c r="G41" s="91"/>
      <c r="H41" s="91"/>
      <c r="I41" s="92">
        <f>SUM(I11:I40)</f>
        <v>643536</v>
      </c>
    </row>
    <row r="42" spans="1:9" s="55" customFormat="1" x14ac:dyDescent="0.2">
      <c r="A42" s="77"/>
      <c r="B42" s="77"/>
      <c r="C42" s="57"/>
      <c r="D42" s="78"/>
      <c r="E42" s="57"/>
      <c r="F42" s="58"/>
      <c r="G42" s="59"/>
      <c r="H42" s="60"/>
      <c r="I42" s="61"/>
    </row>
    <row r="43" spans="1:9" s="55" customFormat="1" x14ac:dyDescent="0.2">
      <c r="A43" s="77"/>
      <c r="B43" s="77"/>
      <c r="C43" s="57"/>
      <c r="D43" s="78"/>
      <c r="E43" s="57"/>
      <c r="F43" s="58"/>
      <c r="G43" s="59"/>
      <c r="H43" s="60"/>
      <c r="I43" s="61"/>
    </row>
    <row r="44" spans="1:9" s="55" customFormat="1" x14ac:dyDescent="0.2">
      <c r="A44" s="77"/>
      <c r="B44" s="77"/>
      <c r="C44" s="57"/>
      <c r="D44" s="78"/>
      <c r="E44" s="57"/>
      <c r="F44" s="58"/>
      <c r="G44" s="59"/>
      <c r="H44" s="60"/>
      <c r="I44" s="61"/>
    </row>
    <row r="45" spans="1:9" s="55" customFormat="1" x14ac:dyDescent="0.2">
      <c r="A45" s="77"/>
      <c r="B45" s="77"/>
      <c r="C45" s="57"/>
      <c r="D45" s="78"/>
      <c r="E45" s="57"/>
      <c r="F45" s="58"/>
      <c r="G45" s="59"/>
      <c r="H45" s="60"/>
      <c r="I45" s="61"/>
    </row>
    <row r="46" spans="1:9" s="55" customFormat="1" x14ac:dyDescent="0.2">
      <c r="A46" s="77"/>
      <c r="B46" s="77"/>
      <c r="C46" s="57"/>
      <c r="D46" s="78"/>
      <c r="E46" s="57"/>
      <c r="F46" s="58"/>
      <c r="G46" s="59"/>
      <c r="H46" s="60"/>
      <c r="I46" s="61"/>
    </row>
    <row r="47" spans="1:9" s="55" customFormat="1" x14ac:dyDescent="0.2">
      <c r="A47" s="77"/>
      <c r="B47" s="77"/>
      <c r="C47" s="57"/>
      <c r="D47" s="78"/>
      <c r="E47" s="57"/>
      <c r="F47" s="58"/>
      <c r="G47" s="59"/>
      <c r="H47" s="60"/>
      <c r="I47" s="61"/>
    </row>
    <row r="48" spans="1:9" s="55" customFormat="1" x14ac:dyDescent="0.2">
      <c r="A48" s="77"/>
      <c r="B48" s="77"/>
      <c r="C48" s="57"/>
      <c r="D48" s="78"/>
      <c r="E48" s="57"/>
      <c r="F48" s="58"/>
      <c r="G48" s="59"/>
      <c r="H48" s="60"/>
      <c r="I48" s="61"/>
    </row>
    <row r="49" spans="1:9" s="55" customFormat="1" x14ac:dyDescent="0.2">
      <c r="A49" s="77"/>
      <c r="B49" s="77"/>
      <c r="C49" s="57"/>
      <c r="D49" s="78"/>
      <c r="E49" s="57"/>
      <c r="F49" s="58"/>
      <c r="G49" s="59"/>
      <c r="H49" s="60"/>
      <c r="I49" s="61"/>
    </row>
    <row r="50" spans="1:9" s="55" customFormat="1" x14ac:dyDescent="0.2">
      <c r="A50" s="77"/>
      <c r="B50" s="77"/>
      <c r="C50" s="57"/>
      <c r="D50" s="78"/>
      <c r="E50" s="57"/>
      <c r="F50" s="58"/>
      <c r="G50" s="59"/>
      <c r="H50" s="60"/>
      <c r="I50" s="61"/>
    </row>
    <row r="51" spans="1:9" s="55" customFormat="1" x14ac:dyDescent="0.2">
      <c r="A51" s="77"/>
      <c r="B51" s="77"/>
      <c r="C51" s="57"/>
      <c r="D51" s="78"/>
      <c r="E51" s="57"/>
      <c r="F51" s="58"/>
      <c r="G51" s="59"/>
      <c r="H51" s="60"/>
      <c r="I51" s="61"/>
    </row>
    <row r="52" spans="1:9" s="55" customFormat="1" x14ac:dyDescent="0.2">
      <c r="A52" s="77"/>
      <c r="B52" s="77"/>
      <c r="C52" s="57"/>
      <c r="D52" s="78"/>
      <c r="E52" s="57"/>
      <c r="F52" s="58"/>
      <c r="G52" s="59"/>
      <c r="H52" s="60"/>
      <c r="I52" s="61"/>
    </row>
    <row r="53" spans="1:9" s="55" customFormat="1" x14ac:dyDescent="0.2">
      <c r="A53" s="77"/>
      <c r="B53" s="77"/>
      <c r="C53" s="57"/>
      <c r="D53" s="78"/>
      <c r="E53" s="57"/>
      <c r="F53" s="58"/>
      <c r="G53" s="59"/>
      <c r="H53" s="60"/>
      <c r="I53" s="61"/>
    </row>
    <row r="54" spans="1:9" s="55" customFormat="1" x14ac:dyDescent="0.2">
      <c r="A54" s="77"/>
      <c r="B54" s="77"/>
      <c r="C54" s="57"/>
      <c r="D54" s="78"/>
      <c r="E54" s="57"/>
      <c r="F54" s="58"/>
      <c r="G54" s="59"/>
      <c r="H54" s="60"/>
      <c r="I54" s="61"/>
    </row>
    <row r="55" spans="1:9" s="55" customFormat="1" x14ac:dyDescent="0.2">
      <c r="A55" s="77"/>
      <c r="B55" s="77"/>
      <c r="C55" s="57"/>
      <c r="D55" s="78"/>
      <c r="E55" s="57"/>
      <c r="F55" s="58"/>
      <c r="G55" s="59"/>
      <c r="H55" s="60"/>
      <c r="I55" s="61"/>
    </row>
    <row r="56" spans="1:9" s="55" customFormat="1" x14ac:dyDescent="0.2">
      <c r="A56" s="77"/>
      <c r="B56" s="77"/>
      <c r="C56" s="57"/>
      <c r="D56" s="78"/>
      <c r="E56" s="57"/>
      <c r="F56" s="58"/>
      <c r="G56" s="59"/>
      <c r="H56" s="60"/>
      <c r="I56" s="61"/>
    </row>
    <row r="57" spans="1:9" s="55" customFormat="1" x14ac:dyDescent="0.2">
      <c r="A57" s="77"/>
      <c r="B57" s="77"/>
      <c r="C57" s="57"/>
      <c r="D57" s="78"/>
      <c r="E57" s="57"/>
      <c r="F57" s="58"/>
      <c r="G57" s="59"/>
      <c r="H57" s="60"/>
      <c r="I57" s="61"/>
    </row>
    <row r="58" spans="1:9" s="55" customFormat="1" x14ac:dyDescent="0.2">
      <c r="A58" s="77"/>
      <c r="B58" s="77"/>
      <c r="C58" s="57"/>
      <c r="D58" s="78"/>
      <c r="E58" s="57"/>
      <c r="F58" s="58"/>
      <c r="G58" s="59"/>
      <c r="H58" s="60"/>
      <c r="I58" s="61"/>
    </row>
    <row r="59" spans="1:9" s="55" customFormat="1" x14ac:dyDescent="0.2">
      <c r="A59" s="77"/>
      <c r="B59" s="77"/>
      <c r="C59" s="57"/>
      <c r="D59" s="78"/>
      <c r="E59" s="57"/>
      <c r="F59" s="58"/>
      <c r="G59" s="59"/>
      <c r="H59" s="60"/>
      <c r="I59" s="61"/>
    </row>
    <row r="60" spans="1:9" s="55" customFormat="1" x14ac:dyDescent="0.2">
      <c r="A60" s="77"/>
      <c r="B60" s="77"/>
      <c r="C60" s="57"/>
      <c r="D60" s="78"/>
      <c r="E60" s="57"/>
      <c r="F60" s="58"/>
      <c r="G60" s="59"/>
      <c r="H60" s="60"/>
      <c r="I60" s="61"/>
    </row>
    <row r="61" spans="1:9" s="55" customFormat="1" x14ac:dyDescent="0.2">
      <c r="A61" s="77"/>
      <c r="B61" s="77"/>
      <c r="C61" s="57"/>
      <c r="D61" s="78"/>
      <c r="E61" s="57"/>
      <c r="F61" s="58"/>
      <c r="G61" s="59"/>
      <c r="H61" s="60"/>
      <c r="I61" s="61"/>
    </row>
    <row r="62" spans="1:9" s="55" customFormat="1" x14ac:dyDescent="0.2">
      <c r="A62" s="77"/>
      <c r="B62" s="77"/>
      <c r="C62" s="57"/>
      <c r="D62" s="78"/>
      <c r="E62" s="57"/>
      <c r="F62" s="58"/>
      <c r="G62" s="59"/>
      <c r="H62" s="60"/>
      <c r="I62" s="61"/>
    </row>
    <row r="63" spans="1:9" s="55" customFormat="1" x14ac:dyDescent="0.2">
      <c r="A63" s="77"/>
      <c r="B63" s="77"/>
      <c r="C63" s="57"/>
      <c r="D63" s="78"/>
      <c r="E63" s="57"/>
      <c r="F63" s="58"/>
      <c r="G63" s="59"/>
      <c r="H63" s="60"/>
      <c r="I63" s="61"/>
    </row>
    <row r="64" spans="1:9" s="55" customFormat="1" x14ac:dyDescent="0.2">
      <c r="A64" s="77"/>
      <c r="B64" s="77"/>
      <c r="C64" s="57"/>
      <c r="D64" s="78"/>
      <c r="E64" s="57"/>
      <c r="F64" s="58"/>
      <c r="G64" s="59"/>
      <c r="H64" s="60"/>
      <c r="I64" s="61"/>
    </row>
    <row r="65" spans="1:9" s="55" customFormat="1" x14ac:dyDescent="0.2">
      <c r="A65" s="77"/>
      <c r="B65" s="77"/>
      <c r="C65" s="57"/>
      <c r="D65" s="78"/>
      <c r="E65" s="57"/>
      <c r="F65" s="58"/>
      <c r="G65" s="59"/>
      <c r="H65" s="60"/>
      <c r="I65" s="61"/>
    </row>
    <row r="66" spans="1:9" s="55" customFormat="1" x14ac:dyDescent="0.2">
      <c r="A66" s="77"/>
      <c r="B66" s="77"/>
      <c r="C66" s="57"/>
      <c r="D66" s="78"/>
      <c r="E66" s="57"/>
      <c r="F66" s="58"/>
      <c r="G66" s="59"/>
      <c r="H66" s="60"/>
      <c r="I66" s="61"/>
    </row>
    <row r="67" spans="1:9" s="55" customFormat="1" x14ac:dyDescent="0.2">
      <c r="A67" s="77"/>
      <c r="B67" s="77"/>
      <c r="C67" s="57"/>
      <c r="D67" s="78"/>
      <c r="E67" s="57"/>
      <c r="F67" s="58"/>
      <c r="G67" s="59"/>
      <c r="H67" s="60"/>
      <c r="I67" s="61"/>
    </row>
    <row r="68" spans="1:9" s="55" customFormat="1" x14ac:dyDescent="0.2">
      <c r="A68" s="77"/>
      <c r="B68" s="77"/>
      <c r="C68" s="57"/>
      <c r="D68" s="78"/>
      <c r="E68" s="57"/>
      <c r="F68" s="58"/>
      <c r="G68" s="59"/>
      <c r="H68" s="60"/>
      <c r="I68" s="61"/>
    </row>
    <row r="69" spans="1:9" s="55" customFormat="1" x14ac:dyDescent="0.2">
      <c r="A69" s="77"/>
      <c r="B69" s="77"/>
      <c r="C69" s="57"/>
      <c r="D69" s="78"/>
      <c r="E69" s="57"/>
      <c r="F69" s="58"/>
      <c r="G69" s="59"/>
      <c r="H69" s="60"/>
      <c r="I69" s="61"/>
    </row>
    <row r="70" spans="1:9" s="55" customFormat="1" x14ac:dyDescent="0.2">
      <c r="A70" s="77"/>
      <c r="B70" s="77"/>
      <c r="C70" s="57"/>
      <c r="D70" s="78"/>
      <c r="E70" s="57"/>
      <c r="F70" s="58"/>
      <c r="G70" s="59"/>
      <c r="H70" s="60"/>
      <c r="I70" s="61"/>
    </row>
    <row r="71" spans="1:9" s="55" customFormat="1" x14ac:dyDescent="0.2">
      <c r="A71" s="77"/>
      <c r="B71" s="77"/>
      <c r="C71" s="57"/>
      <c r="D71" s="78"/>
      <c r="E71" s="57"/>
      <c r="F71" s="58"/>
      <c r="G71" s="59"/>
      <c r="H71" s="60"/>
      <c r="I71" s="61"/>
    </row>
    <row r="72" spans="1:9" s="55" customFormat="1" x14ac:dyDescent="0.2">
      <c r="A72" s="77"/>
      <c r="B72" s="77"/>
      <c r="C72" s="57"/>
      <c r="D72" s="78"/>
      <c r="E72" s="57"/>
      <c r="F72" s="58"/>
      <c r="G72" s="59"/>
      <c r="H72" s="60"/>
      <c r="I72" s="61"/>
    </row>
    <row r="73" spans="1:9" s="55" customFormat="1" x14ac:dyDescent="0.2">
      <c r="A73" s="77"/>
      <c r="B73" s="77"/>
      <c r="C73" s="57"/>
      <c r="D73" s="78"/>
      <c r="E73" s="57"/>
      <c r="F73" s="58"/>
      <c r="G73" s="59"/>
      <c r="H73" s="60"/>
      <c r="I73" s="61"/>
    </row>
    <row r="74" spans="1:9" s="55" customFormat="1" x14ac:dyDescent="0.2">
      <c r="A74" s="77"/>
      <c r="B74" s="77"/>
      <c r="C74" s="57"/>
      <c r="D74" s="78"/>
      <c r="E74" s="57"/>
      <c r="F74" s="58"/>
      <c r="G74" s="59"/>
      <c r="H74" s="60"/>
      <c r="I74" s="61"/>
    </row>
    <row r="75" spans="1:9" s="55" customFormat="1" x14ac:dyDescent="0.2">
      <c r="A75" s="77"/>
      <c r="B75" s="77"/>
      <c r="C75" s="57"/>
      <c r="D75" s="78"/>
      <c r="E75" s="57"/>
      <c r="F75" s="58"/>
      <c r="G75" s="59"/>
      <c r="H75" s="60"/>
      <c r="I75" s="61"/>
    </row>
    <row r="76" spans="1:9" s="55" customFormat="1" x14ac:dyDescent="0.2">
      <c r="A76" s="77"/>
      <c r="B76" s="77"/>
      <c r="C76" s="57"/>
      <c r="D76" s="78"/>
      <c r="E76" s="57"/>
      <c r="F76" s="58"/>
      <c r="G76" s="59"/>
      <c r="H76" s="60"/>
      <c r="I76" s="61"/>
    </row>
    <row r="77" spans="1:9" s="55" customFormat="1" x14ac:dyDescent="0.2">
      <c r="A77" s="77"/>
      <c r="B77" s="77"/>
      <c r="C77" s="57"/>
      <c r="D77" s="78"/>
      <c r="E77" s="57"/>
      <c r="F77" s="58"/>
      <c r="G77" s="59"/>
      <c r="H77" s="60"/>
      <c r="I77" s="61"/>
    </row>
    <row r="78" spans="1:9" s="55" customFormat="1" x14ac:dyDescent="0.2">
      <c r="A78" s="77"/>
      <c r="B78" s="77"/>
      <c r="C78" s="57"/>
      <c r="D78" s="78"/>
      <c r="E78" s="57"/>
      <c r="F78" s="58"/>
      <c r="G78" s="59"/>
      <c r="H78" s="60"/>
      <c r="I78" s="61"/>
    </row>
    <row r="79" spans="1:9" s="55" customFormat="1" x14ac:dyDescent="0.2">
      <c r="A79" s="77"/>
      <c r="B79" s="77"/>
      <c r="C79" s="57"/>
      <c r="D79" s="78"/>
      <c r="E79" s="57"/>
      <c r="F79" s="58"/>
      <c r="G79" s="59"/>
      <c r="H79" s="60"/>
      <c r="I79" s="61"/>
    </row>
    <row r="80" spans="1:9" s="55" customFormat="1" x14ac:dyDescent="0.2">
      <c r="A80" s="77"/>
      <c r="B80" s="77"/>
      <c r="C80" s="57"/>
      <c r="D80" s="78"/>
      <c r="E80" s="57"/>
      <c r="F80" s="58"/>
      <c r="G80" s="59"/>
      <c r="H80" s="60"/>
      <c r="I80" s="61"/>
    </row>
    <row r="81" spans="1:9" s="55" customFormat="1" x14ac:dyDescent="0.2">
      <c r="A81" s="77"/>
      <c r="B81" s="77"/>
      <c r="C81" s="57"/>
      <c r="D81" s="78"/>
      <c r="E81" s="57"/>
      <c r="F81" s="58"/>
      <c r="G81" s="59"/>
      <c r="H81" s="60"/>
      <c r="I81" s="61"/>
    </row>
    <row r="82" spans="1:9" s="55" customFormat="1" x14ac:dyDescent="0.2">
      <c r="A82" s="77"/>
      <c r="B82" s="77"/>
      <c r="C82" s="57"/>
      <c r="D82" s="78"/>
      <c r="E82" s="57"/>
      <c r="F82" s="58"/>
      <c r="G82" s="59"/>
      <c r="H82" s="60"/>
      <c r="I82" s="61"/>
    </row>
    <row r="83" spans="1:9" s="55" customFormat="1" x14ac:dyDescent="0.2">
      <c r="A83" s="77"/>
      <c r="B83" s="77"/>
      <c r="C83" s="57"/>
      <c r="D83" s="78"/>
      <c r="E83" s="57"/>
      <c r="F83" s="58"/>
      <c r="G83" s="59"/>
      <c r="H83" s="60"/>
      <c r="I83" s="61"/>
    </row>
    <row r="84" spans="1:9" s="55" customFormat="1" x14ac:dyDescent="0.2">
      <c r="A84" s="77"/>
      <c r="B84" s="77"/>
      <c r="C84" s="57"/>
      <c r="D84" s="78"/>
      <c r="E84" s="57"/>
      <c r="F84" s="58"/>
      <c r="G84" s="59"/>
      <c r="H84" s="60"/>
      <c r="I84" s="61"/>
    </row>
    <row r="85" spans="1:9" s="55" customFormat="1" x14ac:dyDescent="0.2">
      <c r="A85" s="77"/>
      <c r="B85" s="77"/>
      <c r="C85" s="57"/>
      <c r="D85" s="78"/>
      <c r="E85" s="57"/>
      <c r="F85" s="58"/>
      <c r="G85" s="59"/>
      <c r="H85" s="60"/>
      <c r="I85" s="61"/>
    </row>
    <row r="86" spans="1:9" s="55" customFormat="1" x14ac:dyDescent="0.2">
      <c r="A86" s="77"/>
      <c r="B86" s="77"/>
      <c r="C86" s="57"/>
      <c r="D86" s="78"/>
      <c r="E86" s="57"/>
      <c r="F86" s="58"/>
      <c r="G86" s="59"/>
      <c r="H86" s="60"/>
      <c r="I86" s="61"/>
    </row>
    <row r="87" spans="1:9" s="55" customFormat="1" x14ac:dyDescent="0.2">
      <c r="A87" s="77"/>
      <c r="B87" s="77"/>
      <c r="C87" s="57"/>
      <c r="D87" s="78"/>
      <c r="E87" s="57"/>
      <c r="F87" s="58"/>
      <c r="G87" s="59"/>
      <c r="H87" s="60"/>
      <c r="I87" s="61"/>
    </row>
    <row r="88" spans="1:9" s="55" customFormat="1" x14ac:dyDescent="0.2">
      <c r="A88" s="77"/>
      <c r="B88" s="77"/>
      <c r="C88" s="57"/>
      <c r="D88" s="78"/>
      <c r="E88" s="57"/>
      <c r="F88" s="58"/>
      <c r="G88" s="59"/>
      <c r="H88" s="60"/>
      <c r="I88" s="61"/>
    </row>
    <row r="89" spans="1:9" s="55" customFormat="1" x14ac:dyDescent="0.2">
      <c r="A89" s="77"/>
      <c r="B89" s="77"/>
      <c r="C89" s="57"/>
      <c r="D89" s="78"/>
      <c r="E89" s="57"/>
      <c r="F89" s="58"/>
      <c r="G89" s="59"/>
      <c r="H89" s="60"/>
      <c r="I89" s="61"/>
    </row>
    <row r="90" spans="1:9" s="55" customFormat="1" x14ac:dyDescent="0.2">
      <c r="A90" s="77"/>
      <c r="B90" s="77"/>
      <c r="C90" s="57"/>
      <c r="D90" s="78"/>
      <c r="E90" s="57"/>
      <c r="F90" s="58"/>
      <c r="G90" s="59"/>
      <c r="H90" s="60"/>
      <c r="I90" s="61"/>
    </row>
    <row r="91" spans="1:9" s="55" customFormat="1" x14ac:dyDescent="0.2">
      <c r="A91" s="77"/>
      <c r="B91" s="77"/>
      <c r="C91" s="57"/>
      <c r="D91" s="78"/>
      <c r="E91" s="57"/>
      <c r="F91" s="58"/>
      <c r="G91" s="59"/>
      <c r="H91" s="60"/>
      <c r="I91" s="61"/>
    </row>
    <row r="92" spans="1:9" s="55" customFormat="1" x14ac:dyDescent="0.2">
      <c r="A92" s="77"/>
      <c r="B92" s="77"/>
      <c r="C92" s="57"/>
      <c r="D92" s="78"/>
      <c r="E92" s="57"/>
      <c r="F92" s="58"/>
      <c r="G92" s="59"/>
      <c r="H92" s="60"/>
      <c r="I92" s="61"/>
    </row>
    <row r="93" spans="1:9" s="55" customFormat="1" x14ac:dyDescent="0.2">
      <c r="A93" s="77"/>
      <c r="B93" s="77"/>
      <c r="C93" s="57"/>
      <c r="D93" s="78"/>
      <c r="E93" s="57"/>
      <c r="F93" s="58"/>
      <c r="G93" s="59"/>
      <c r="H93" s="60"/>
      <c r="I93" s="61"/>
    </row>
    <row r="94" spans="1:9" s="55" customFormat="1" x14ac:dyDescent="0.2">
      <c r="A94" s="77"/>
      <c r="B94" s="77"/>
      <c r="C94" s="57"/>
      <c r="D94" s="78"/>
      <c r="E94" s="57"/>
      <c r="F94" s="58"/>
      <c r="G94" s="59"/>
      <c r="H94" s="60"/>
      <c r="I94" s="61"/>
    </row>
    <row r="95" spans="1:9" s="55" customFormat="1" x14ac:dyDescent="0.2">
      <c r="A95" s="77"/>
      <c r="B95" s="77"/>
      <c r="C95" s="57"/>
      <c r="D95" s="78"/>
      <c r="E95" s="57"/>
      <c r="F95" s="58"/>
      <c r="G95" s="59"/>
      <c r="H95" s="60"/>
      <c r="I95" s="61"/>
    </row>
    <row r="96" spans="1:9" s="55" customFormat="1" x14ac:dyDescent="0.2">
      <c r="A96" s="77"/>
      <c r="B96" s="77"/>
      <c r="C96" s="57"/>
      <c r="D96" s="78"/>
      <c r="E96" s="57"/>
      <c r="F96" s="58"/>
      <c r="G96" s="59"/>
      <c r="H96" s="60"/>
      <c r="I96" s="61"/>
    </row>
    <row r="97" spans="1:9" s="55" customFormat="1" x14ac:dyDescent="0.2">
      <c r="A97" s="77"/>
      <c r="B97" s="77"/>
      <c r="C97" s="57"/>
      <c r="D97" s="78"/>
      <c r="E97" s="57"/>
      <c r="F97" s="58"/>
      <c r="G97" s="59"/>
      <c r="H97" s="60"/>
      <c r="I97" s="61"/>
    </row>
    <row r="98" spans="1:9" s="55" customFormat="1" x14ac:dyDescent="0.2">
      <c r="A98" s="77"/>
      <c r="B98" s="77"/>
      <c r="C98" s="57"/>
      <c r="D98" s="78"/>
      <c r="E98" s="57"/>
      <c r="F98" s="58"/>
      <c r="G98" s="59"/>
      <c r="H98" s="60"/>
      <c r="I98" s="61"/>
    </row>
    <row r="99" spans="1:9" s="55" customFormat="1" x14ac:dyDescent="0.2">
      <c r="A99" s="77"/>
      <c r="B99" s="77"/>
      <c r="C99" s="57"/>
      <c r="D99" s="78"/>
      <c r="E99" s="57"/>
      <c r="F99" s="58"/>
      <c r="G99" s="59"/>
      <c r="H99" s="60"/>
      <c r="I99" s="61"/>
    </row>
    <row r="100" spans="1:9" s="55" customFormat="1" x14ac:dyDescent="0.2">
      <c r="A100" s="77"/>
      <c r="B100" s="77"/>
      <c r="C100" s="57"/>
      <c r="D100" s="78"/>
      <c r="E100" s="57"/>
      <c r="F100" s="58"/>
      <c r="G100" s="59"/>
      <c r="H100" s="60"/>
      <c r="I100" s="61"/>
    </row>
    <row r="101" spans="1:9" s="55" customFormat="1" x14ac:dyDescent="0.2">
      <c r="A101" s="77"/>
      <c r="B101" s="77"/>
      <c r="C101" s="57"/>
      <c r="D101" s="78"/>
      <c r="E101" s="57"/>
      <c r="F101" s="58"/>
      <c r="G101" s="59"/>
      <c r="H101" s="60"/>
      <c r="I101" s="61"/>
    </row>
    <row r="102" spans="1:9" s="55" customFormat="1" x14ac:dyDescent="0.2">
      <c r="A102" s="77"/>
      <c r="B102" s="77"/>
      <c r="C102" s="57"/>
      <c r="D102" s="78"/>
      <c r="E102" s="57"/>
      <c r="F102" s="58"/>
      <c r="G102" s="59"/>
      <c r="H102" s="60"/>
      <c r="I102" s="61"/>
    </row>
    <row r="103" spans="1:9" s="55" customFormat="1" x14ac:dyDescent="0.2">
      <c r="A103" s="77"/>
      <c r="B103" s="77"/>
      <c r="C103" s="57"/>
      <c r="D103" s="78"/>
      <c r="E103" s="57"/>
      <c r="F103" s="58"/>
      <c r="G103" s="59"/>
      <c r="H103" s="60"/>
      <c r="I103" s="61"/>
    </row>
    <row r="104" spans="1:9" s="55" customFormat="1" x14ac:dyDescent="0.2">
      <c r="A104" s="77"/>
      <c r="B104" s="77"/>
      <c r="C104" s="57"/>
      <c r="D104" s="78"/>
      <c r="E104" s="57"/>
      <c r="F104" s="58"/>
      <c r="G104" s="59"/>
      <c r="H104" s="60"/>
      <c r="I104" s="61"/>
    </row>
    <row r="105" spans="1:9" s="55" customFormat="1" x14ac:dyDescent="0.2">
      <c r="A105" s="77"/>
      <c r="B105" s="77"/>
      <c r="C105" s="57"/>
      <c r="D105" s="78"/>
      <c r="E105" s="57"/>
      <c r="F105" s="58"/>
      <c r="G105" s="59"/>
      <c r="H105" s="60"/>
      <c r="I105" s="61"/>
    </row>
    <row r="106" spans="1:9" s="55" customFormat="1" x14ac:dyDescent="0.2">
      <c r="A106" s="77"/>
      <c r="B106" s="77"/>
      <c r="C106" s="57"/>
      <c r="D106" s="78"/>
      <c r="E106" s="57"/>
      <c r="F106" s="58"/>
      <c r="G106" s="59"/>
      <c r="H106" s="60"/>
      <c r="I106" s="61"/>
    </row>
    <row r="107" spans="1:9" s="55" customFormat="1" x14ac:dyDescent="0.2">
      <c r="A107" s="77"/>
      <c r="B107" s="77"/>
      <c r="C107" s="57"/>
      <c r="D107" s="78"/>
      <c r="E107" s="57"/>
      <c r="F107" s="58"/>
      <c r="G107" s="59"/>
      <c r="H107" s="60"/>
      <c r="I107" s="61"/>
    </row>
    <row r="108" spans="1:9" s="55" customFormat="1" x14ac:dyDescent="0.2">
      <c r="A108" s="77"/>
      <c r="B108" s="77"/>
      <c r="C108" s="57"/>
      <c r="D108" s="78"/>
      <c r="E108" s="57"/>
      <c r="F108" s="58"/>
      <c r="G108" s="59"/>
      <c r="H108" s="60"/>
      <c r="I108" s="61"/>
    </row>
    <row r="109" spans="1:9" s="55" customFormat="1" x14ac:dyDescent="0.2">
      <c r="A109" s="77"/>
      <c r="B109" s="77"/>
      <c r="C109" s="57"/>
      <c r="D109" s="78"/>
      <c r="E109" s="57"/>
      <c r="F109" s="58"/>
      <c r="G109" s="59"/>
      <c r="H109" s="60"/>
      <c r="I109" s="61"/>
    </row>
    <row r="110" spans="1:9" s="55" customFormat="1" x14ac:dyDescent="0.2">
      <c r="A110" s="77"/>
      <c r="B110" s="77"/>
      <c r="C110" s="57"/>
      <c r="D110" s="78"/>
      <c r="E110" s="57"/>
      <c r="F110" s="58"/>
      <c r="G110" s="59"/>
      <c r="H110" s="60"/>
      <c r="I110" s="61"/>
    </row>
    <row r="111" spans="1:9" s="55" customFormat="1" x14ac:dyDescent="0.2">
      <c r="A111" s="77"/>
      <c r="B111" s="77"/>
      <c r="C111" s="57"/>
      <c r="D111" s="78"/>
      <c r="E111" s="57"/>
      <c r="F111" s="58"/>
      <c r="G111" s="59"/>
      <c r="H111" s="60"/>
      <c r="I111" s="61"/>
    </row>
    <row r="112" spans="1:9" s="55" customFormat="1" x14ac:dyDescent="0.2">
      <c r="A112" s="77"/>
      <c r="B112" s="77"/>
      <c r="C112" s="57"/>
      <c r="D112" s="78"/>
      <c r="E112" s="57"/>
      <c r="F112" s="58"/>
      <c r="G112" s="59"/>
      <c r="H112" s="60"/>
      <c r="I112" s="61"/>
    </row>
    <row r="113" spans="1:9" s="55" customFormat="1" x14ac:dyDescent="0.2">
      <c r="A113" s="77"/>
      <c r="B113" s="77"/>
      <c r="C113" s="57"/>
      <c r="D113" s="78"/>
      <c r="E113" s="57"/>
      <c r="F113" s="58"/>
      <c r="G113" s="59"/>
      <c r="H113" s="60"/>
      <c r="I113" s="61"/>
    </row>
    <row r="114" spans="1:9" s="55" customFormat="1" x14ac:dyDescent="0.2">
      <c r="A114" s="77"/>
      <c r="B114" s="77"/>
      <c r="C114" s="57"/>
      <c r="D114" s="78"/>
      <c r="E114" s="57"/>
      <c r="F114" s="58"/>
      <c r="G114" s="59"/>
      <c r="H114" s="60"/>
      <c r="I114" s="61"/>
    </row>
    <row r="115" spans="1:9" s="55" customFormat="1" x14ac:dyDescent="0.2">
      <c r="A115" s="77"/>
      <c r="B115" s="77"/>
      <c r="C115" s="57"/>
      <c r="D115" s="78"/>
      <c r="E115" s="57"/>
      <c r="F115" s="58"/>
      <c r="G115" s="59"/>
      <c r="H115" s="60"/>
      <c r="I115" s="61"/>
    </row>
    <row r="116" spans="1:9" s="55" customFormat="1" x14ac:dyDescent="0.2">
      <c r="A116" s="77"/>
      <c r="B116" s="77"/>
      <c r="C116" s="57"/>
      <c r="D116" s="78"/>
      <c r="E116" s="57"/>
      <c r="F116" s="58"/>
      <c r="G116" s="59"/>
      <c r="H116" s="60"/>
      <c r="I116" s="61"/>
    </row>
    <row r="117" spans="1:9" s="55" customFormat="1" x14ac:dyDescent="0.2">
      <c r="A117" s="77"/>
      <c r="B117" s="77"/>
      <c r="C117" s="57"/>
      <c r="D117" s="78"/>
      <c r="E117" s="57"/>
      <c r="F117" s="58"/>
      <c r="G117" s="59"/>
      <c r="H117" s="60"/>
      <c r="I117" s="61"/>
    </row>
    <row r="118" spans="1:9" s="55" customFormat="1" x14ac:dyDescent="0.2">
      <c r="A118" s="77"/>
      <c r="B118" s="77"/>
      <c r="C118" s="57"/>
      <c r="D118" s="78"/>
      <c r="E118" s="57"/>
      <c r="F118" s="58"/>
      <c r="G118" s="59"/>
      <c r="H118" s="60"/>
      <c r="I118" s="61"/>
    </row>
    <row r="119" spans="1:9" s="55" customFormat="1" x14ac:dyDescent="0.2">
      <c r="A119" s="77"/>
      <c r="B119" s="77"/>
      <c r="C119" s="57"/>
      <c r="D119" s="78"/>
      <c r="E119" s="57"/>
      <c r="F119" s="58"/>
      <c r="G119" s="59"/>
      <c r="H119" s="60"/>
      <c r="I119" s="61"/>
    </row>
    <row r="120" spans="1:9" s="55" customFormat="1" x14ac:dyDescent="0.2">
      <c r="A120" s="77"/>
      <c r="B120" s="77"/>
      <c r="C120" s="57"/>
      <c r="D120" s="78"/>
      <c r="E120" s="57"/>
      <c r="F120" s="58"/>
      <c r="G120" s="59"/>
      <c r="H120" s="60"/>
      <c r="I120" s="61"/>
    </row>
    <row r="121" spans="1:9" s="55" customFormat="1" x14ac:dyDescent="0.2">
      <c r="A121" s="77"/>
      <c r="B121" s="77"/>
      <c r="C121" s="57"/>
      <c r="D121" s="78"/>
      <c r="E121" s="57"/>
      <c r="F121" s="58"/>
      <c r="G121" s="59"/>
      <c r="H121" s="60"/>
      <c r="I121" s="61"/>
    </row>
    <row r="122" spans="1:9" s="55" customFormat="1" x14ac:dyDescent="0.2">
      <c r="A122" s="77"/>
      <c r="B122" s="77"/>
      <c r="C122" s="57"/>
      <c r="D122" s="78"/>
      <c r="E122" s="57"/>
      <c r="F122" s="58"/>
      <c r="G122" s="59"/>
      <c r="H122" s="60"/>
      <c r="I122" s="61"/>
    </row>
    <row r="123" spans="1:9" s="55" customFormat="1" x14ac:dyDescent="0.2">
      <c r="A123" s="77"/>
      <c r="B123" s="77"/>
      <c r="C123" s="57"/>
      <c r="D123" s="78"/>
      <c r="E123" s="57"/>
      <c r="F123" s="58"/>
      <c r="G123" s="59"/>
      <c r="H123" s="60"/>
      <c r="I123" s="61"/>
    </row>
    <row r="124" spans="1:9" s="55" customFormat="1" x14ac:dyDescent="0.2">
      <c r="A124" s="77"/>
      <c r="B124" s="77"/>
      <c r="C124" s="57"/>
      <c r="D124" s="78"/>
      <c r="E124" s="57"/>
      <c r="F124" s="58"/>
      <c r="G124" s="59"/>
      <c r="H124" s="60"/>
      <c r="I124" s="61"/>
    </row>
    <row r="125" spans="1:9" s="55" customFormat="1" x14ac:dyDescent="0.2">
      <c r="A125" s="77"/>
      <c r="B125" s="77"/>
      <c r="C125" s="57"/>
      <c r="D125" s="78"/>
      <c r="E125" s="57"/>
      <c r="F125" s="58"/>
      <c r="G125" s="59"/>
      <c r="H125" s="60"/>
      <c r="I125" s="61"/>
    </row>
    <row r="126" spans="1:9" s="55" customFormat="1" x14ac:dyDescent="0.2">
      <c r="A126" s="77"/>
      <c r="B126" s="77"/>
      <c r="C126" s="57"/>
      <c r="D126" s="78"/>
      <c r="E126" s="57"/>
      <c r="F126" s="58"/>
      <c r="G126" s="59"/>
      <c r="H126" s="60"/>
      <c r="I126" s="61"/>
    </row>
    <row r="127" spans="1:9" s="55" customFormat="1" x14ac:dyDescent="0.2">
      <c r="A127" s="77"/>
      <c r="B127" s="77"/>
      <c r="C127" s="57"/>
      <c r="D127" s="78"/>
      <c r="E127" s="57"/>
      <c r="F127" s="58"/>
      <c r="G127" s="59"/>
      <c r="H127" s="60"/>
      <c r="I127" s="61"/>
    </row>
    <row r="128" spans="1:9" s="55" customFormat="1" x14ac:dyDescent="0.2">
      <c r="A128" s="77"/>
      <c r="B128" s="77"/>
      <c r="C128" s="57"/>
      <c r="D128" s="78"/>
      <c r="E128" s="57"/>
      <c r="F128" s="58"/>
      <c r="G128" s="59"/>
      <c r="H128" s="60"/>
      <c r="I128" s="61"/>
    </row>
    <row r="129" spans="1:9" s="55" customFormat="1" x14ac:dyDescent="0.2">
      <c r="A129" s="77"/>
      <c r="B129" s="77"/>
      <c r="C129" s="57"/>
      <c r="D129" s="78"/>
      <c r="E129" s="57"/>
      <c r="F129" s="58"/>
      <c r="G129" s="59"/>
      <c r="H129" s="60"/>
      <c r="I129" s="61"/>
    </row>
    <row r="130" spans="1:9" s="55" customFormat="1" x14ac:dyDescent="0.2">
      <c r="A130" s="77"/>
      <c r="B130" s="77"/>
      <c r="C130" s="57"/>
      <c r="D130" s="78"/>
      <c r="E130" s="57"/>
      <c r="F130" s="58"/>
      <c r="G130" s="59"/>
      <c r="H130" s="60"/>
      <c r="I130" s="61"/>
    </row>
    <row r="131" spans="1:9" s="55" customFormat="1" x14ac:dyDescent="0.2">
      <c r="A131" s="77"/>
      <c r="B131" s="77"/>
      <c r="C131" s="57"/>
      <c r="D131" s="78"/>
      <c r="E131" s="57"/>
      <c r="F131" s="58"/>
      <c r="G131" s="59"/>
      <c r="H131" s="60"/>
      <c r="I131" s="61"/>
    </row>
    <row r="132" spans="1:9" s="55" customFormat="1" x14ac:dyDescent="0.2">
      <c r="A132" s="77"/>
      <c r="B132" s="77"/>
      <c r="C132" s="57"/>
      <c r="D132" s="78"/>
      <c r="E132" s="57"/>
      <c r="F132" s="58"/>
      <c r="G132" s="59"/>
      <c r="H132" s="60"/>
      <c r="I132" s="61"/>
    </row>
    <row r="133" spans="1:9" s="55" customFormat="1" x14ac:dyDescent="0.2">
      <c r="A133" s="77"/>
      <c r="B133" s="77"/>
      <c r="C133" s="57"/>
      <c r="D133" s="78"/>
      <c r="E133" s="57"/>
      <c r="F133" s="58"/>
      <c r="G133" s="59"/>
      <c r="H133" s="60"/>
      <c r="I133" s="61"/>
    </row>
    <row r="134" spans="1:9" s="55" customFormat="1" x14ac:dyDescent="0.2">
      <c r="A134" s="77"/>
      <c r="B134" s="77"/>
      <c r="C134" s="57"/>
      <c r="D134" s="78"/>
      <c r="E134" s="57"/>
      <c r="F134" s="58"/>
      <c r="G134" s="59"/>
      <c r="H134" s="60"/>
      <c r="I134" s="61"/>
    </row>
    <row r="135" spans="1:9" s="55" customFormat="1" x14ac:dyDescent="0.2">
      <c r="A135" s="77"/>
      <c r="B135" s="77"/>
      <c r="C135" s="57"/>
      <c r="D135" s="78"/>
      <c r="E135" s="57"/>
      <c r="F135" s="58"/>
      <c r="G135" s="59"/>
      <c r="H135" s="60"/>
      <c r="I135" s="61"/>
    </row>
    <row r="136" spans="1:9" s="55" customFormat="1" x14ac:dyDescent="0.2">
      <c r="A136" s="77"/>
      <c r="B136" s="77"/>
      <c r="C136" s="57"/>
      <c r="D136" s="78"/>
      <c r="E136" s="57"/>
      <c r="F136" s="58"/>
      <c r="G136" s="59"/>
      <c r="H136" s="60"/>
      <c r="I136" s="61"/>
    </row>
    <row r="137" spans="1:9" s="55" customFormat="1" x14ac:dyDescent="0.2">
      <c r="A137" s="77"/>
      <c r="B137" s="77"/>
      <c r="C137" s="57"/>
      <c r="D137" s="78"/>
      <c r="E137" s="57"/>
      <c r="F137" s="58"/>
      <c r="G137" s="59"/>
      <c r="H137" s="60"/>
      <c r="I137" s="61"/>
    </row>
    <row r="138" spans="1:9" s="55" customFormat="1" x14ac:dyDescent="0.2">
      <c r="A138" s="77"/>
      <c r="B138" s="77"/>
      <c r="C138" s="57"/>
      <c r="D138" s="78"/>
      <c r="E138" s="57"/>
      <c r="F138" s="58"/>
      <c r="G138" s="59"/>
      <c r="H138" s="60"/>
      <c r="I138" s="61"/>
    </row>
    <row r="139" spans="1:9" s="55" customFormat="1" x14ac:dyDescent="0.2">
      <c r="A139" s="77"/>
      <c r="B139" s="77"/>
      <c r="C139" s="57"/>
      <c r="D139" s="78"/>
      <c r="E139" s="57"/>
      <c r="F139" s="58"/>
      <c r="G139" s="59"/>
      <c r="H139" s="60"/>
      <c r="I139" s="61"/>
    </row>
    <row r="140" spans="1:9" s="55" customFormat="1" x14ac:dyDescent="0.2">
      <c r="A140" s="77"/>
      <c r="B140" s="77"/>
      <c r="C140" s="57"/>
      <c r="D140" s="78"/>
      <c r="E140" s="57"/>
      <c r="F140" s="58"/>
      <c r="G140" s="59"/>
      <c r="H140" s="60"/>
      <c r="I140" s="61"/>
    </row>
    <row r="141" spans="1:9" s="55" customFormat="1" x14ac:dyDescent="0.2">
      <c r="A141" s="77"/>
      <c r="B141" s="77"/>
      <c r="C141" s="57"/>
      <c r="D141" s="78"/>
      <c r="E141" s="57"/>
      <c r="F141" s="58"/>
      <c r="G141" s="59"/>
      <c r="H141" s="60"/>
      <c r="I141" s="61"/>
    </row>
    <row r="142" spans="1:9" s="55" customFormat="1" x14ac:dyDescent="0.2">
      <c r="A142" s="77"/>
      <c r="B142" s="77"/>
      <c r="C142" s="57"/>
      <c r="D142" s="78"/>
      <c r="E142" s="57"/>
      <c r="F142" s="58"/>
      <c r="G142" s="59"/>
      <c r="H142" s="60"/>
      <c r="I142" s="61"/>
    </row>
    <row r="143" spans="1:9" s="55" customFormat="1" x14ac:dyDescent="0.2">
      <c r="A143" s="77"/>
      <c r="B143" s="77"/>
      <c r="C143" s="57"/>
      <c r="D143" s="78"/>
      <c r="E143" s="57"/>
      <c r="F143" s="58"/>
      <c r="G143" s="59"/>
      <c r="H143" s="60"/>
      <c r="I143" s="61"/>
    </row>
    <row r="144" spans="1:9" s="55" customFormat="1" x14ac:dyDescent="0.2">
      <c r="A144" s="77"/>
      <c r="B144" s="77"/>
      <c r="C144" s="57"/>
      <c r="D144" s="78"/>
      <c r="E144" s="57"/>
      <c r="F144" s="58"/>
      <c r="G144" s="59"/>
      <c r="H144" s="60"/>
      <c r="I144" s="61"/>
    </row>
    <row r="145" spans="1:9" s="55" customFormat="1" x14ac:dyDescent="0.2">
      <c r="A145" s="77"/>
      <c r="B145" s="77"/>
      <c r="C145" s="57"/>
      <c r="D145" s="78"/>
      <c r="E145" s="57"/>
      <c r="F145" s="58"/>
      <c r="G145" s="59"/>
      <c r="H145" s="60"/>
      <c r="I145" s="61"/>
    </row>
    <row r="146" spans="1:9" s="55" customFormat="1" x14ac:dyDescent="0.2">
      <c r="A146" s="77"/>
      <c r="B146" s="77"/>
      <c r="C146" s="57"/>
      <c r="D146" s="78"/>
      <c r="E146" s="57"/>
      <c r="F146" s="58"/>
      <c r="G146" s="59"/>
      <c r="H146" s="60"/>
      <c r="I146" s="61"/>
    </row>
    <row r="147" spans="1:9" s="55" customFormat="1" x14ac:dyDescent="0.2">
      <c r="A147" s="77"/>
      <c r="B147" s="77"/>
      <c r="C147" s="57"/>
      <c r="D147" s="78"/>
      <c r="E147" s="57"/>
      <c r="F147" s="58"/>
      <c r="G147" s="59"/>
      <c r="H147" s="60"/>
      <c r="I147" s="61"/>
    </row>
    <row r="148" spans="1:9" s="55" customFormat="1" x14ac:dyDescent="0.2">
      <c r="A148" s="77"/>
      <c r="B148" s="77"/>
      <c r="C148" s="57"/>
      <c r="D148" s="78"/>
      <c r="E148" s="57"/>
      <c r="F148" s="58"/>
      <c r="G148" s="59"/>
      <c r="H148" s="60"/>
      <c r="I148" s="61"/>
    </row>
    <row r="149" spans="1:9" s="55" customFormat="1" x14ac:dyDescent="0.2">
      <c r="A149" s="77"/>
      <c r="B149" s="77"/>
      <c r="C149" s="57"/>
      <c r="D149" s="78"/>
      <c r="E149" s="57"/>
      <c r="F149" s="58"/>
      <c r="G149" s="59"/>
      <c r="H149" s="60"/>
      <c r="I149" s="61"/>
    </row>
    <row r="150" spans="1:9" s="55" customFormat="1" x14ac:dyDescent="0.2">
      <c r="A150" s="77"/>
      <c r="B150" s="77"/>
      <c r="C150" s="57"/>
      <c r="D150" s="78"/>
      <c r="E150" s="57"/>
      <c r="F150" s="58"/>
      <c r="G150" s="59"/>
      <c r="H150" s="60"/>
      <c r="I150" s="61"/>
    </row>
    <row r="151" spans="1:9" s="55" customFormat="1" x14ac:dyDescent="0.2">
      <c r="A151" s="77"/>
      <c r="B151" s="77"/>
      <c r="C151" s="57"/>
      <c r="D151" s="78"/>
      <c r="E151" s="57"/>
      <c r="F151" s="58"/>
      <c r="G151" s="59"/>
      <c r="H151" s="60"/>
      <c r="I151" s="61"/>
    </row>
    <row r="152" spans="1:9" s="55" customFormat="1" x14ac:dyDescent="0.2">
      <c r="A152" s="77"/>
      <c r="B152" s="77"/>
      <c r="C152" s="57"/>
      <c r="D152" s="78"/>
      <c r="E152" s="57"/>
      <c r="F152" s="58"/>
      <c r="G152" s="59"/>
      <c r="H152" s="60"/>
      <c r="I152" s="61"/>
    </row>
    <row r="153" spans="1:9" s="55" customFormat="1" x14ac:dyDescent="0.2">
      <c r="A153" s="77"/>
      <c r="B153" s="77"/>
      <c r="C153" s="57"/>
      <c r="D153" s="78"/>
      <c r="E153" s="57"/>
      <c r="F153" s="58"/>
      <c r="G153" s="59"/>
      <c r="H153" s="60"/>
      <c r="I153" s="61"/>
    </row>
    <row r="154" spans="1:9" s="55" customFormat="1" x14ac:dyDescent="0.2">
      <c r="A154" s="77"/>
      <c r="B154" s="77"/>
      <c r="C154" s="57"/>
      <c r="D154" s="78"/>
      <c r="E154" s="57"/>
      <c r="F154" s="58"/>
      <c r="G154" s="59"/>
      <c r="H154" s="60"/>
      <c r="I154" s="61"/>
    </row>
    <row r="155" spans="1:9" s="55" customFormat="1" x14ac:dyDescent="0.2">
      <c r="A155" s="77"/>
      <c r="B155" s="77"/>
      <c r="C155" s="57"/>
      <c r="D155" s="78"/>
      <c r="E155" s="57"/>
      <c r="F155" s="58"/>
      <c r="G155" s="59"/>
      <c r="H155" s="60"/>
      <c r="I155" s="61"/>
    </row>
    <row r="156" spans="1:9" s="55" customFormat="1" x14ac:dyDescent="0.2">
      <c r="A156" s="77"/>
      <c r="B156" s="77"/>
      <c r="C156" s="57"/>
      <c r="D156" s="78"/>
      <c r="E156" s="57"/>
      <c r="F156" s="58"/>
      <c r="G156" s="59"/>
      <c r="H156" s="60"/>
      <c r="I156" s="61"/>
    </row>
    <row r="157" spans="1:9" s="55" customFormat="1" x14ac:dyDescent="0.2">
      <c r="A157" s="77"/>
      <c r="B157" s="77"/>
      <c r="C157" s="57"/>
      <c r="D157" s="78"/>
      <c r="E157" s="57"/>
      <c r="F157" s="58"/>
      <c r="G157" s="59"/>
      <c r="H157" s="60"/>
      <c r="I157" s="61"/>
    </row>
    <row r="158" spans="1:9" s="55" customFormat="1" x14ac:dyDescent="0.2">
      <c r="A158" s="77"/>
      <c r="B158" s="77"/>
      <c r="C158" s="57"/>
      <c r="D158" s="78"/>
      <c r="E158" s="57"/>
      <c r="F158" s="58"/>
      <c r="G158" s="59"/>
      <c r="H158" s="60"/>
      <c r="I158" s="61"/>
    </row>
    <row r="159" spans="1:9" s="55" customFormat="1" x14ac:dyDescent="0.2">
      <c r="A159" s="77"/>
      <c r="B159" s="77"/>
      <c r="C159" s="57"/>
      <c r="D159" s="78"/>
      <c r="E159" s="57"/>
      <c r="F159" s="58"/>
      <c r="G159" s="59"/>
      <c r="H159" s="60"/>
      <c r="I159" s="61"/>
    </row>
    <row r="160" spans="1:9" s="55" customFormat="1" x14ac:dyDescent="0.2">
      <c r="A160" s="77"/>
      <c r="B160" s="77"/>
      <c r="C160" s="57"/>
      <c r="D160" s="78"/>
      <c r="E160" s="57"/>
      <c r="F160" s="58"/>
      <c r="G160" s="59"/>
      <c r="H160" s="60"/>
      <c r="I160" s="61"/>
    </row>
    <row r="161" spans="1:9" s="55" customFormat="1" x14ac:dyDescent="0.2">
      <c r="A161" s="77"/>
      <c r="B161" s="77"/>
      <c r="C161" s="57"/>
      <c r="D161" s="78"/>
      <c r="E161" s="57"/>
      <c r="F161" s="58"/>
      <c r="G161" s="59"/>
      <c r="H161" s="60"/>
      <c r="I161" s="61"/>
    </row>
    <row r="162" spans="1:9" s="55" customFormat="1" x14ac:dyDescent="0.2">
      <c r="A162" s="77"/>
      <c r="B162" s="77"/>
      <c r="C162" s="57"/>
      <c r="D162" s="78"/>
      <c r="E162" s="57"/>
      <c r="F162" s="58"/>
      <c r="G162" s="59"/>
      <c r="H162" s="60"/>
      <c r="I162" s="61"/>
    </row>
    <row r="163" spans="1:9" s="55" customFormat="1" x14ac:dyDescent="0.2">
      <c r="A163" s="77"/>
      <c r="B163" s="77"/>
      <c r="C163" s="57"/>
      <c r="D163" s="78"/>
      <c r="E163" s="57"/>
      <c r="F163" s="58"/>
      <c r="G163" s="59"/>
      <c r="H163" s="60"/>
      <c r="I163" s="61"/>
    </row>
    <row r="164" spans="1:9" s="55" customFormat="1" x14ac:dyDescent="0.2">
      <c r="A164" s="77"/>
      <c r="B164" s="77"/>
      <c r="C164" s="57"/>
      <c r="D164" s="78"/>
      <c r="E164" s="57"/>
      <c r="F164" s="58"/>
      <c r="G164" s="59"/>
      <c r="H164" s="60"/>
      <c r="I164" s="61"/>
    </row>
    <row r="165" spans="1:9" s="55" customFormat="1" x14ac:dyDescent="0.2">
      <c r="A165" s="77"/>
      <c r="B165" s="77"/>
      <c r="C165" s="57"/>
      <c r="D165" s="78"/>
      <c r="E165" s="57"/>
      <c r="F165" s="58"/>
      <c r="G165" s="59"/>
      <c r="H165" s="60"/>
      <c r="I165" s="61"/>
    </row>
    <row r="166" spans="1:9" s="55" customFormat="1" x14ac:dyDescent="0.2">
      <c r="A166" s="77"/>
      <c r="B166" s="77"/>
      <c r="C166" s="57"/>
      <c r="D166" s="78"/>
      <c r="E166" s="57"/>
      <c r="F166" s="58"/>
      <c r="G166" s="59"/>
      <c r="H166" s="60"/>
      <c r="I166" s="61"/>
    </row>
    <row r="167" spans="1:9" s="55" customFormat="1" x14ac:dyDescent="0.2">
      <c r="A167" s="77"/>
      <c r="B167" s="77"/>
      <c r="C167" s="57"/>
      <c r="D167" s="78"/>
      <c r="E167" s="57"/>
      <c r="F167" s="58"/>
      <c r="G167" s="59"/>
      <c r="H167" s="60"/>
      <c r="I167" s="61"/>
    </row>
    <row r="168" spans="1:9" s="55" customFormat="1" x14ac:dyDescent="0.2">
      <c r="A168" s="77"/>
      <c r="B168" s="77"/>
      <c r="C168" s="57"/>
      <c r="D168" s="78"/>
      <c r="E168" s="57"/>
      <c r="F168" s="58"/>
      <c r="G168" s="59"/>
      <c r="H168" s="60"/>
      <c r="I168" s="61"/>
    </row>
    <row r="169" spans="1:9" s="55" customFormat="1" x14ac:dyDescent="0.2">
      <c r="A169" s="77"/>
      <c r="B169" s="77"/>
      <c r="C169" s="57"/>
      <c r="D169" s="78"/>
      <c r="E169" s="57"/>
      <c r="F169" s="58"/>
      <c r="G169" s="59"/>
      <c r="H169" s="60"/>
      <c r="I169" s="61"/>
    </row>
    <row r="170" spans="1:9" s="55" customFormat="1" x14ac:dyDescent="0.2">
      <c r="A170" s="77"/>
      <c r="B170" s="77"/>
      <c r="C170" s="57"/>
      <c r="D170" s="78"/>
      <c r="E170" s="57"/>
      <c r="F170" s="58"/>
      <c r="G170" s="59"/>
      <c r="H170" s="60"/>
      <c r="I170" s="61"/>
    </row>
    <row r="171" spans="1:9" s="55" customFormat="1" x14ac:dyDescent="0.2">
      <c r="A171" s="77"/>
      <c r="B171" s="77"/>
      <c r="C171" s="57"/>
      <c r="D171" s="78"/>
      <c r="E171" s="57"/>
      <c r="F171" s="58"/>
      <c r="G171" s="59"/>
      <c r="H171" s="60"/>
      <c r="I171" s="61"/>
    </row>
    <row r="172" spans="1:9" s="55" customFormat="1" x14ac:dyDescent="0.2">
      <c r="A172" s="77"/>
      <c r="B172" s="77"/>
      <c r="C172" s="57"/>
      <c r="D172" s="78"/>
      <c r="E172" s="57"/>
      <c r="F172" s="58"/>
      <c r="G172" s="59"/>
      <c r="H172" s="60"/>
      <c r="I172" s="61"/>
    </row>
    <row r="173" spans="1:9" s="55" customFormat="1" x14ac:dyDescent="0.2">
      <c r="A173" s="77"/>
      <c r="B173" s="77"/>
      <c r="C173" s="57"/>
      <c r="D173" s="78"/>
      <c r="E173" s="57"/>
      <c r="F173" s="58"/>
      <c r="G173" s="59"/>
      <c r="H173" s="60"/>
      <c r="I173" s="61"/>
    </row>
    <row r="174" spans="1:9" s="55" customFormat="1" x14ac:dyDescent="0.2">
      <c r="A174" s="77"/>
      <c r="B174" s="77"/>
      <c r="C174" s="57"/>
      <c r="D174" s="78"/>
      <c r="E174" s="57"/>
      <c r="F174" s="58"/>
      <c r="G174" s="59"/>
      <c r="H174" s="60"/>
      <c r="I174" s="61"/>
    </row>
    <row r="175" spans="1:9" s="55" customFormat="1" x14ac:dyDescent="0.2">
      <c r="A175" s="77"/>
      <c r="B175" s="77"/>
      <c r="C175" s="57"/>
      <c r="D175" s="78"/>
      <c r="E175" s="57"/>
      <c r="F175" s="58"/>
      <c r="G175" s="59"/>
      <c r="H175" s="60"/>
      <c r="I175" s="61"/>
    </row>
    <row r="176" spans="1:9" s="55" customFormat="1" x14ac:dyDescent="0.2">
      <c r="A176" s="77"/>
      <c r="B176" s="77"/>
      <c r="C176" s="57"/>
      <c r="D176" s="78"/>
      <c r="E176" s="57"/>
      <c r="F176" s="58"/>
      <c r="G176" s="59"/>
      <c r="H176" s="60"/>
      <c r="I176" s="61"/>
    </row>
    <row r="177" spans="1:9" s="55" customFormat="1" x14ac:dyDescent="0.2">
      <c r="A177" s="77"/>
      <c r="B177" s="77"/>
      <c r="C177" s="57"/>
      <c r="D177" s="78"/>
      <c r="E177" s="57"/>
      <c r="F177" s="58"/>
      <c r="G177" s="59"/>
      <c r="H177" s="60"/>
      <c r="I177" s="61"/>
    </row>
    <row r="178" spans="1:9" s="55" customFormat="1" x14ac:dyDescent="0.2">
      <c r="A178" s="77"/>
      <c r="B178" s="77"/>
      <c r="C178" s="57"/>
      <c r="D178" s="78"/>
      <c r="E178" s="57"/>
      <c r="F178" s="58"/>
      <c r="G178" s="59"/>
      <c r="H178" s="60"/>
      <c r="I178" s="61"/>
    </row>
    <row r="179" spans="1:9" s="55" customFormat="1" x14ac:dyDescent="0.2">
      <c r="A179" s="77"/>
      <c r="B179" s="77"/>
      <c r="C179" s="57"/>
      <c r="D179" s="78"/>
      <c r="E179" s="57"/>
      <c r="F179" s="58"/>
      <c r="G179" s="59"/>
      <c r="H179" s="60"/>
      <c r="I179" s="61"/>
    </row>
    <row r="180" spans="1:9" s="55" customFormat="1" x14ac:dyDescent="0.2">
      <c r="A180" s="77"/>
      <c r="B180" s="77"/>
      <c r="C180" s="57"/>
      <c r="D180" s="78"/>
      <c r="E180" s="57"/>
      <c r="F180" s="58"/>
      <c r="G180" s="59"/>
      <c r="H180" s="60"/>
      <c r="I180" s="61"/>
    </row>
    <row r="181" spans="1:9" s="55" customFormat="1" x14ac:dyDescent="0.2">
      <c r="A181" s="77"/>
      <c r="B181" s="77"/>
      <c r="C181" s="57"/>
      <c r="D181" s="78"/>
      <c r="E181" s="57"/>
      <c r="F181" s="58"/>
      <c r="G181" s="59"/>
      <c r="H181" s="60"/>
      <c r="I181" s="61"/>
    </row>
    <row r="182" spans="1:9" s="55" customFormat="1" x14ac:dyDescent="0.2">
      <c r="A182" s="77"/>
      <c r="B182" s="77"/>
      <c r="C182" s="57"/>
      <c r="D182" s="78"/>
      <c r="E182" s="57"/>
      <c r="F182" s="58"/>
      <c r="G182" s="59"/>
      <c r="H182" s="60"/>
      <c r="I182" s="61"/>
    </row>
    <row r="183" spans="1:9" s="55" customFormat="1" x14ac:dyDescent="0.2">
      <c r="A183" s="77"/>
      <c r="B183" s="77"/>
      <c r="C183" s="57"/>
      <c r="D183" s="78"/>
      <c r="E183" s="57"/>
      <c r="F183" s="58"/>
      <c r="G183" s="59"/>
      <c r="H183" s="60"/>
      <c r="I183" s="61"/>
    </row>
    <row r="184" spans="1:9" s="55" customFormat="1" x14ac:dyDescent="0.2">
      <c r="A184" s="77"/>
      <c r="B184" s="77"/>
      <c r="C184" s="57"/>
      <c r="D184" s="78"/>
      <c r="E184" s="57"/>
      <c r="F184" s="58"/>
      <c r="G184" s="59"/>
      <c r="H184" s="60"/>
      <c r="I184" s="61"/>
    </row>
    <row r="185" spans="1:9" s="55" customFormat="1" x14ac:dyDescent="0.2">
      <c r="A185" s="77"/>
      <c r="B185" s="77"/>
      <c r="C185" s="57"/>
      <c r="D185" s="78"/>
      <c r="E185" s="57"/>
      <c r="F185" s="58"/>
      <c r="G185" s="59"/>
      <c r="H185" s="60"/>
      <c r="I185" s="61"/>
    </row>
    <row r="186" spans="1:9" s="55" customFormat="1" x14ac:dyDescent="0.2">
      <c r="A186" s="77"/>
      <c r="B186" s="77"/>
      <c r="C186" s="57"/>
      <c r="D186" s="78"/>
      <c r="E186" s="57"/>
      <c r="F186" s="58"/>
      <c r="G186" s="59"/>
      <c r="H186" s="60"/>
      <c r="I186" s="61"/>
    </row>
    <row r="187" spans="1:9" s="55" customFormat="1" x14ac:dyDescent="0.2">
      <c r="A187" s="77"/>
      <c r="B187" s="77"/>
      <c r="C187" s="57"/>
      <c r="D187" s="78"/>
      <c r="E187" s="57"/>
      <c r="F187" s="58"/>
      <c r="G187" s="59"/>
      <c r="H187" s="60"/>
      <c r="I187" s="61"/>
    </row>
    <row r="188" spans="1:9" s="55" customFormat="1" x14ac:dyDescent="0.2">
      <c r="A188" s="77"/>
      <c r="B188" s="77"/>
      <c r="C188" s="57"/>
      <c r="D188" s="78"/>
      <c r="E188" s="57"/>
      <c r="F188" s="58"/>
      <c r="G188" s="59"/>
      <c r="H188" s="60"/>
      <c r="I188" s="61"/>
    </row>
    <row r="189" spans="1:9" s="55" customFormat="1" x14ac:dyDescent="0.2">
      <c r="A189" s="77"/>
      <c r="B189" s="77"/>
      <c r="C189" s="57"/>
      <c r="D189" s="78"/>
      <c r="E189" s="57"/>
      <c r="F189" s="58"/>
      <c r="G189" s="59"/>
      <c r="H189" s="60"/>
      <c r="I189" s="61"/>
    </row>
    <row r="190" spans="1:9" s="55" customFormat="1" x14ac:dyDescent="0.2">
      <c r="A190" s="77"/>
      <c r="B190" s="77"/>
      <c r="C190" s="57"/>
      <c r="D190" s="78"/>
      <c r="E190" s="57"/>
      <c r="F190" s="58"/>
      <c r="G190" s="59"/>
      <c r="H190" s="60"/>
      <c r="I190" s="61"/>
    </row>
    <row r="191" spans="1:9" s="55" customFormat="1" x14ac:dyDescent="0.2">
      <c r="A191" s="77"/>
      <c r="B191" s="77"/>
      <c r="C191" s="57"/>
      <c r="D191" s="78"/>
      <c r="E191" s="57"/>
      <c r="F191" s="58"/>
      <c r="G191" s="59"/>
      <c r="H191" s="60"/>
      <c r="I191" s="61"/>
    </row>
    <row r="192" spans="1:9" s="55" customFormat="1" x14ac:dyDescent="0.2">
      <c r="A192" s="77"/>
      <c r="B192" s="77"/>
      <c r="C192" s="57"/>
      <c r="D192" s="78"/>
      <c r="E192" s="57"/>
      <c r="F192" s="58"/>
      <c r="G192" s="59"/>
      <c r="H192" s="60"/>
      <c r="I192" s="61"/>
    </row>
    <row r="193" spans="1:9" s="55" customFormat="1" x14ac:dyDescent="0.2">
      <c r="A193" s="77"/>
      <c r="B193" s="77"/>
      <c r="C193" s="57"/>
      <c r="D193" s="78"/>
      <c r="E193" s="57"/>
      <c r="F193" s="58"/>
      <c r="G193" s="59"/>
      <c r="H193" s="60"/>
      <c r="I193" s="61"/>
    </row>
    <row r="194" spans="1:9" s="55" customFormat="1" x14ac:dyDescent="0.2">
      <c r="A194" s="77"/>
      <c r="B194" s="77"/>
      <c r="C194" s="57"/>
      <c r="D194" s="78"/>
      <c r="E194" s="57"/>
      <c r="F194" s="58"/>
      <c r="G194" s="59"/>
      <c r="H194" s="60"/>
      <c r="I194" s="61"/>
    </row>
    <row r="195" spans="1:9" s="55" customFormat="1" x14ac:dyDescent="0.2">
      <c r="A195" s="77"/>
      <c r="B195" s="77"/>
      <c r="C195" s="57"/>
      <c r="D195" s="78"/>
      <c r="E195" s="57"/>
      <c r="F195" s="58"/>
      <c r="G195" s="59"/>
      <c r="H195" s="60"/>
      <c r="I195" s="61"/>
    </row>
    <row r="196" spans="1:9" s="55" customFormat="1" x14ac:dyDescent="0.2">
      <c r="A196" s="77"/>
      <c r="B196" s="77"/>
      <c r="C196" s="57"/>
      <c r="D196" s="78"/>
      <c r="E196" s="57"/>
      <c r="F196" s="58"/>
      <c r="G196" s="59"/>
      <c r="H196" s="60"/>
      <c r="I196" s="61"/>
    </row>
    <row r="197" spans="1:9" s="55" customFormat="1" x14ac:dyDescent="0.2">
      <c r="A197" s="77"/>
      <c r="B197" s="77"/>
      <c r="C197" s="57"/>
      <c r="D197" s="78"/>
      <c r="E197" s="57"/>
      <c r="F197" s="58"/>
      <c r="G197" s="59"/>
      <c r="H197" s="60"/>
      <c r="I197" s="61"/>
    </row>
    <row r="198" spans="1:9" s="55" customFormat="1" x14ac:dyDescent="0.2">
      <c r="A198" s="77"/>
      <c r="B198" s="77"/>
      <c r="C198" s="57"/>
      <c r="D198" s="78"/>
      <c r="E198" s="57"/>
      <c r="F198" s="58"/>
      <c r="G198" s="59"/>
      <c r="H198" s="60"/>
      <c r="I198" s="61"/>
    </row>
    <row r="199" spans="1:9" s="55" customFormat="1" x14ac:dyDescent="0.2">
      <c r="A199" s="77"/>
      <c r="B199" s="77"/>
      <c r="C199" s="57"/>
      <c r="D199" s="78"/>
      <c r="E199" s="57"/>
      <c r="F199" s="58"/>
      <c r="G199" s="59"/>
      <c r="H199" s="60"/>
      <c r="I199" s="61"/>
    </row>
    <row r="200" spans="1:9" s="55" customFormat="1" x14ac:dyDescent="0.2">
      <c r="A200" s="77"/>
      <c r="B200" s="77"/>
      <c r="C200" s="57"/>
      <c r="D200" s="78"/>
      <c r="E200" s="57"/>
      <c r="F200" s="58"/>
      <c r="G200" s="59"/>
      <c r="H200" s="60"/>
      <c r="I200" s="61"/>
    </row>
    <row r="201" spans="1:9" s="55" customFormat="1" x14ac:dyDescent="0.2">
      <c r="A201" s="77"/>
      <c r="B201" s="77"/>
      <c r="C201" s="57"/>
      <c r="D201" s="78"/>
      <c r="E201" s="57"/>
      <c r="F201" s="58"/>
      <c r="G201" s="59"/>
      <c r="H201" s="60"/>
      <c r="I201" s="61"/>
    </row>
    <row r="202" spans="1:9" s="55" customFormat="1" x14ac:dyDescent="0.2">
      <c r="A202" s="77"/>
      <c r="B202" s="77"/>
      <c r="C202" s="57"/>
      <c r="D202" s="78"/>
      <c r="E202" s="57"/>
      <c r="F202" s="58"/>
      <c r="G202" s="59"/>
      <c r="H202" s="60"/>
      <c r="I202" s="61"/>
    </row>
    <row r="203" spans="1:9" s="55" customFormat="1" x14ac:dyDescent="0.2">
      <c r="A203" s="77"/>
      <c r="B203" s="77"/>
      <c r="C203" s="57"/>
      <c r="D203" s="78"/>
      <c r="E203" s="57"/>
      <c r="F203" s="58"/>
      <c r="G203" s="59"/>
      <c r="H203" s="60"/>
      <c r="I203" s="61"/>
    </row>
    <row r="204" spans="1:9" s="55" customFormat="1" x14ac:dyDescent="0.2">
      <c r="A204" s="77"/>
      <c r="B204" s="77"/>
      <c r="C204" s="57"/>
      <c r="D204" s="78"/>
      <c r="E204" s="57"/>
      <c r="F204" s="58"/>
      <c r="G204" s="59"/>
      <c r="H204" s="60"/>
      <c r="I204" s="61"/>
    </row>
    <row r="205" spans="1:9" s="55" customFormat="1" x14ac:dyDescent="0.2">
      <c r="A205" s="77"/>
      <c r="B205" s="77"/>
      <c r="C205" s="57"/>
      <c r="D205" s="78"/>
      <c r="E205" s="57"/>
      <c r="F205" s="58"/>
      <c r="G205" s="59"/>
      <c r="H205" s="60"/>
      <c r="I205" s="61"/>
    </row>
    <row r="206" spans="1:9" s="55" customFormat="1" x14ac:dyDescent="0.2">
      <c r="A206" s="77"/>
      <c r="B206" s="77"/>
      <c r="C206" s="57"/>
      <c r="D206" s="78"/>
      <c r="E206" s="57"/>
      <c r="F206" s="58"/>
      <c r="G206" s="59"/>
      <c r="H206" s="60"/>
      <c r="I206" s="61"/>
    </row>
    <row r="207" spans="1:9" s="55" customFormat="1" x14ac:dyDescent="0.2">
      <c r="A207" s="77"/>
      <c r="B207" s="77"/>
      <c r="C207" s="57"/>
      <c r="D207" s="78"/>
      <c r="E207" s="57"/>
      <c r="F207" s="58"/>
      <c r="G207" s="59"/>
      <c r="H207" s="60"/>
      <c r="I207" s="61"/>
    </row>
    <row r="208" spans="1:9" s="55" customFormat="1" x14ac:dyDescent="0.2">
      <c r="A208" s="77"/>
      <c r="B208" s="77"/>
      <c r="C208" s="57"/>
      <c r="D208" s="78"/>
      <c r="E208" s="57"/>
      <c r="F208" s="58"/>
      <c r="G208" s="59"/>
      <c r="H208" s="60"/>
      <c r="I208" s="61"/>
    </row>
    <row r="209" spans="1:9" s="55" customFormat="1" x14ac:dyDescent="0.2">
      <c r="A209" s="77"/>
      <c r="B209" s="77"/>
      <c r="C209" s="57"/>
      <c r="D209" s="78"/>
      <c r="E209" s="57"/>
      <c r="F209" s="58"/>
      <c r="G209" s="59"/>
      <c r="H209" s="60"/>
      <c r="I209" s="61"/>
    </row>
    <row r="210" spans="1:9" s="55" customFormat="1" x14ac:dyDescent="0.2">
      <c r="A210" s="77"/>
      <c r="B210" s="77"/>
      <c r="C210" s="57"/>
      <c r="D210" s="78"/>
      <c r="E210" s="57"/>
      <c r="F210" s="58"/>
      <c r="G210" s="59"/>
      <c r="H210" s="60"/>
      <c r="I210" s="61"/>
    </row>
    <row r="211" spans="1:9" s="55" customFormat="1" x14ac:dyDescent="0.2">
      <c r="A211" s="77"/>
      <c r="B211" s="77"/>
      <c r="C211" s="57"/>
      <c r="D211" s="78"/>
      <c r="E211" s="57"/>
      <c r="F211" s="58"/>
      <c r="G211" s="59"/>
      <c r="H211" s="60"/>
      <c r="I211" s="61"/>
    </row>
    <row r="212" spans="1:9" s="55" customFormat="1" x14ac:dyDescent="0.2">
      <c r="A212" s="77"/>
      <c r="B212" s="77"/>
      <c r="C212" s="57"/>
      <c r="D212" s="78"/>
      <c r="E212" s="57"/>
      <c r="F212" s="58"/>
      <c r="G212" s="59"/>
      <c r="H212" s="60"/>
      <c r="I212" s="61"/>
    </row>
    <row r="213" spans="1:9" s="55" customFormat="1" x14ac:dyDescent="0.2">
      <c r="A213" s="77"/>
      <c r="B213" s="77"/>
      <c r="C213" s="57"/>
      <c r="D213" s="78"/>
      <c r="E213" s="57"/>
      <c r="F213" s="58"/>
      <c r="G213" s="59"/>
      <c r="H213" s="60"/>
      <c r="I213" s="61"/>
    </row>
    <row r="214" spans="1:9" s="55" customFormat="1" x14ac:dyDescent="0.2">
      <c r="A214" s="77"/>
      <c r="B214" s="77"/>
      <c r="C214" s="57"/>
      <c r="D214" s="78"/>
      <c r="E214" s="57"/>
      <c r="F214" s="58"/>
      <c r="G214" s="59"/>
      <c r="H214" s="60"/>
      <c r="I214" s="61"/>
    </row>
    <row r="215" spans="1:9" s="55" customFormat="1" x14ac:dyDescent="0.2">
      <c r="A215" s="77"/>
      <c r="B215" s="77"/>
      <c r="C215" s="57"/>
      <c r="D215" s="78"/>
      <c r="E215" s="57"/>
      <c r="F215" s="58"/>
      <c r="G215" s="59"/>
      <c r="H215" s="60"/>
      <c r="I215" s="61"/>
    </row>
    <row r="216" spans="1:9" s="55" customFormat="1" x14ac:dyDescent="0.2">
      <c r="A216" s="77"/>
      <c r="B216" s="77"/>
      <c r="C216" s="57"/>
      <c r="D216" s="78"/>
      <c r="E216" s="57"/>
      <c r="F216" s="58"/>
      <c r="G216" s="59"/>
      <c r="H216" s="60"/>
      <c r="I216" s="61"/>
    </row>
    <row r="217" spans="1:9" s="55" customFormat="1" x14ac:dyDescent="0.2">
      <c r="A217" s="77"/>
      <c r="B217" s="77"/>
      <c r="C217" s="57"/>
      <c r="D217" s="78"/>
      <c r="E217" s="57"/>
      <c r="F217" s="58"/>
      <c r="G217" s="59"/>
      <c r="H217" s="60"/>
      <c r="I217" s="61"/>
    </row>
    <row r="218" spans="1:9" s="55" customFormat="1" x14ac:dyDescent="0.2">
      <c r="A218" s="77"/>
      <c r="B218" s="77"/>
      <c r="C218" s="57"/>
      <c r="D218" s="78"/>
      <c r="E218" s="57"/>
      <c r="F218" s="58"/>
      <c r="G218" s="59"/>
      <c r="H218" s="60"/>
      <c r="I218" s="61"/>
    </row>
    <row r="219" spans="1:9" s="55" customFormat="1" x14ac:dyDescent="0.2">
      <c r="A219" s="77"/>
      <c r="B219" s="77"/>
      <c r="C219" s="57"/>
      <c r="D219" s="78"/>
      <c r="E219" s="57"/>
      <c r="F219" s="58"/>
      <c r="G219" s="59"/>
      <c r="H219" s="60"/>
      <c r="I219" s="61"/>
    </row>
    <row r="220" spans="1:9" s="55" customFormat="1" x14ac:dyDescent="0.2">
      <c r="A220" s="77"/>
      <c r="B220" s="77"/>
      <c r="C220" s="57"/>
      <c r="D220" s="78"/>
      <c r="E220" s="57"/>
      <c r="F220" s="58"/>
      <c r="G220" s="59"/>
      <c r="H220" s="60"/>
      <c r="I220" s="61"/>
    </row>
    <row r="221" spans="1:9" s="55" customFormat="1" x14ac:dyDescent="0.2">
      <c r="A221" s="77"/>
      <c r="B221" s="77"/>
      <c r="C221" s="57"/>
      <c r="D221" s="78"/>
      <c r="E221" s="57"/>
      <c r="F221" s="58"/>
      <c r="G221" s="59"/>
      <c r="H221" s="60"/>
      <c r="I221" s="61"/>
    </row>
    <row r="222" spans="1:9" s="55" customFormat="1" x14ac:dyDescent="0.2">
      <c r="A222" s="77"/>
      <c r="B222" s="77"/>
      <c r="C222" s="57"/>
      <c r="D222" s="78"/>
      <c r="E222" s="57"/>
      <c r="F222" s="58"/>
      <c r="G222" s="59"/>
      <c r="H222" s="60"/>
      <c r="I222" s="61"/>
    </row>
    <row r="223" spans="1:9" s="55" customFormat="1" x14ac:dyDescent="0.2">
      <c r="A223" s="77"/>
      <c r="B223" s="77"/>
      <c r="C223" s="57"/>
      <c r="D223" s="78"/>
      <c r="E223" s="57"/>
      <c r="F223" s="58"/>
      <c r="G223" s="59"/>
      <c r="H223" s="60"/>
      <c r="I223" s="61"/>
    </row>
    <row r="224" spans="1:9" s="55" customFormat="1" x14ac:dyDescent="0.2">
      <c r="A224" s="77"/>
      <c r="B224" s="77"/>
      <c r="C224" s="57"/>
      <c r="D224" s="78"/>
      <c r="E224" s="57"/>
      <c r="F224" s="58"/>
      <c r="G224" s="59"/>
      <c r="H224" s="60"/>
      <c r="I224" s="61"/>
    </row>
    <row r="225" spans="1:9" s="55" customFormat="1" x14ac:dyDescent="0.2">
      <c r="A225" s="77"/>
      <c r="B225" s="77"/>
      <c r="C225" s="57"/>
      <c r="D225" s="78"/>
      <c r="E225" s="57"/>
      <c r="F225" s="58"/>
      <c r="G225" s="59"/>
      <c r="H225" s="60"/>
      <c r="I225" s="61"/>
    </row>
    <row r="226" spans="1:9" s="55" customFormat="1" x14ac:dyDescent="0.2">
      <c r="A226" s="77"/>
      <c r="B226" s="77"/>
      <c r="C226" s="57"/>
      <c r="D226" s="78"/>
      <c r="E226" s="57"/>
      <c r="F226" s="58"/>
      <c r="G226" s="59"/>
      <c r="H226" s="60"/>
      <c r="I226" s="61"/>
    </row>
    <row r="227" spans="1:9" s="55" customFormat="1" x14ac:dyDescent="0.2">
      <c r="A227" s="77"/>
      <c r="B227" s="77"/>
      <c r="C227" s="57"/>
      <c r="D227" s="78"/>
      <c r="E227" s="57"/>
      <c r="F227" s="58"/>
      <c r="G227" s="59"/>
      <c r="H227" s="60"/>
      <c r="I227" s="61"/>
    </row>
    <row r="228" spans="1:9" s="55" customFormat="1" x14ac:dyDescent="0.2">
      <c r="A228" s="77"/>
      <c r="B228" s="77"/>
      <c r="C228" s="57"/>
      <c r="D228" s="78"/>
      <c r="E228" s="57"/>
      <c r="F228" s="58"/>
      <c r="G228" s="59"/>
      <c r="H228" s="60"/>
      <c r="I228" s="61"/>
    </row>
    <row r="229" spans="1:9" s="55" customFormat="1" x14ac:dyDescent="0.2">
      <c r="A229" s="77"/>
      <c r="B229" s="77"/>
      <c r="C229" s="57"/>
      <c r="D229" s="78"/>
      <c r="E229" s="57"/>
      <c r="F229" s="58"/>
      <c r="G229" s="59"/>
      <c r="H229" s="60"/>
      <c r="I229" s="61"/>
    </row>
    <row r="230" spans="1:9" s="55" customFormat="1" x14ac:dyDescent="0.2">
      <c r="A230" s="77"/>
      <c r="B230" s="77"/>
      <c r="C230" s="57"/>
      <c r="D230" s="78"/>
      <c r="E230" s="57"/>
      <c r="F230" s="58"/>
      <c r="G230" s="59"/>
      <c r="H230" s="60"/>
      <c r="I230" s="61"/>
    </row>
    <row r="231" spans="1:9" s="55" customFormat="1" x14ac:dyDescent="0.2">
      <c r="A231" s="77"/>
      <c r="B231" s="77"/>
      <c r="C231" s="57"/>
      <c r="D231" s="78"/>
      <c r="E231" s="57"/>
      <c r="F231" s="58"/>
      <c r="G231" s="59"/>
      <c r="H231" s="60"/>
      <c r="I231" s="61"/>
    </row>
    <row r="232" spans="1:9" s="55" customFormat="1" x14ac:dyDescent="0.2">
      <c r="A232" s="77"/>
      <c r="B232" s="77"/>
      <c r="C232" s="57"/>
      <c r="D232" s="78"/>
      <c r="E232" s="57"/>
      <c r="F232" s="58"/>
      <c r="G232" s="59"/>
      <c r="H232" s="60"/>
      <c r="I232" s="61"/>
    </row>
    <row r="233" spans="1:9" s="55" customFormat="1" x14ac:dyDescent="0.2">
      <c r="A233" s="77"/>
      <c r="B233" s="77"/>
      <c r="C233" s="57"/>
      <c r="D233" s="78"/>
      <c r="E233" s="57"/>
      <c r="F233" s="58"/>
      <c r="G233" s="59"/>
      <c r="H233" s="60"/>
      <c r="I233" s="61"/>
    </row>
    <row r="234" spans="1:9" s="55" customFormat="1" x14ac:dyDescent="0.2">
      <c r="A234" s="77"/>
      <c r="B234" s="77"/>
      <c r="C234" s="57"/>
      <c r="D234" s="78"/>
      <c r="E234" s="57"/>
      <c r="F234" s="58"/>
      <c r="G234" s="59"/>
      <c r="H234" s="60"/>
      <c r="I234" s="61"/>
    </row>
    <row r="235" spans="1:9" s="55" customFormat="1" x14ac:dyDescent="0.2">
      <c r="A235" s="77"/>
      <c r="B235" s="77"/>
      <c r="C235" s="57"/>
      <c r="D235" s="78"/>
      <c r="E235" s="57"/>
      <c r="F235" s="58"/>
      <c r="G235" s="59"/>
      <c r="H235" s="60"/>
      <c r="I235" s="61"/>
    </row>
    <row r="236" spans="1:9" s="55" customFormat="1" x14ac:dyDescent="0.2">
      <c r="A236" s="77"/>
      <c r="B236" s="77"/>
      <c r="C236" s="57"/>
      <c r="D236" s="78"/>
      <c r="E236" s="57"/>
      <c r="F236" s="58"/>
      <c r="G236" s="59"/>
      <c r="H236" s="60"/>
      <c r="I236" s="61"/>
    </row>
    <row r="237" spans="1:9" s="55" customFormat="1" x14ac:dyDescent="0.2">
      <c r="A237" s="77"/>
      <c r="B237" s="77"/>
      <c r="C237" s="57"/>
      <c r="D237" s="78"/>
      <c r="E237" s="57"/>
      <c r="F237" s="58"/>
      <c r="G237" s="59"/>
      <c r="H237" s="60"/>
      <c r="I237" s="61"/>
    </row>
    <row r="238" spans="1:9" s="55" customFormat="1" x14ac:dyDescent="0.2">
      <c r="A238" s="77"/>
      <c r="B238" s="77"/>
      <c r="C238" s="57"/>
      <c r="D238" s="78"/>
      <c r="E238" s="57"/>
      <c r="F238" s="58"/>
      <c r="G238" s="59"/>
      <c r="H238" s="60"/>
      <c r="I238" s="61"/>
    </row>
    <row r="239" spans="1:9" s="55" customFormat="1" x14ac:dyDescent="0.2">
      <c r="A239" s="77"/>
      <c r="B239" s="77"/>
      <c r="C239" s="57"/>
      <c r="D239" s="78"/>
      <c r="E239" s="57"/>
      <c r="F239" s="58"/>
      <c r="G239" s="59"/>
      <c r="H239" s="60"/>
      <c r="I239" s="61"/>
    </row>
    <row r="240" spans="1:9" s="55" customFormat="1" x14ac:dyDescent="0.2">
      <c r="A240" s="77"/>
      <c r="B240" s="77"/>
      <c r="C240" s="57"/>
      <c r="D240" s="78"/>
      <c r="E240" s="57"/>
      <c r="F240" s="58"/>
      <c r="G240" s="59"/>
      <c r="H240" s="60"/>
      <c r="I240" s="61"/>
    </row>
    <row r="241" spans="1:9" s="55" customFormat="1" x14ac:dyDescent="0.2">
      <c r="A241" s="77"/>
      <c r="B241" s="77"/>
      <c r="C241" s="57"/>
      <c r="D241" s="78"/>
      <c r="E241" s="57"/>
      <c r="F241" s="58"/>
      <c r="G241" s="59"/>
      <c r="H241" s="60"/>
      <c r="I241" s="61"/>
    </row>
    <row r="242" spans="1:9" s="55" customFormat="1" x14ac:dyDescent="0.2">
      <c r="A242" s="77"/>
      <c r="B242" s="77"/>
      <c r="C242" s="57"/>
      <c r="D242" s="78"/>
      <c r="E242" s="57"/>
      <c r="F242" s="58"/>
      <c r="G242" s="59"/>
      <c r="H242" s="60"/>
      <c r="I242" s="61"/>
    </row>
    <row r="243" spans="1:9" s="55" customFormat="1" x14ac:dyDescent="0.2">
      <c r="A243" s="77"/>
      <c r="B243" s="77"/>
      <c r="C243" s="57"/>
      <c r="D243" s="78"/>
      <c r="E243" s="57"/>
      <c r="F243" s="58"/>
      <c r="G243" s="59"/>
      <c r="H243" s="60"/>
      <c r="I243" s="61"/>
    </row>
    <row r="244" spans="1:9" s="55" customFormat="1" x14ac:dyDescent="0.2">
      <c r="A244" s="77"/>
      <c r="B244" s="77"/>
      <c r="C244" s="57"/>
      <c r="D244" s="78"/>
      <c r="E244" s="57"/>
      <c r="F244" s="58"/>
      <c r="G244" s="59"/>
      <c r="H244" s="60"/>
      <c r="I244" s="61"/>
    </row>
    <row r="245" spans="1:9" s="55" customFormat="1" x14ac:dyDescent="0.2">
      <c r="A245" s="77"/>
      <c r="B245" s="77"/>
      <c r="C245" s="57"/>
      <c r="D245" s="78"/>
      <c r="E245" s="57"/>
      <c r="F245" s="58"/>
      <c r="G245" s="59"/>
      <c r="H245" s="60"/>
      <c r="I245" s="61"/>
    </row>
    <row r="246" spans="1:9" s="55" customFormat="1" x14ac:dyDescent="0.2">
      <c r="A246" s="77"/>
      <c r="B246" s="77"/>
      <c r="C246" s="57"/>
      <c r="D246" s="78"/>
      <c r="E246" s="57"/>
      <c r="F246" s="58"/>
      <c r="G246" s="59"/>
      <c r="H246" s="60"/>
      <c r="I246" s="61"/>
    </row>
    <row r="247" spans="1:9" s="55" customFormat="1" x14ac:dyDescent="0.2">
      <c r="A247" s="77"/>
      <c r="B247" s="77"/>
      <c r="C247" s="57"/>
      <c r="D247" s="78"/>
      <c r="E247" s="57"/>
      <c r="F247" s="58"/>
      <c r="G247" s="59"/>
      <c r="H247" s="60"/>
      <c r="I247" s="61"/>
    </row>
    <row r="248" spans="1:9" s="55" customFormat="1" x14ac:dyDescent="0.2">
      <c r="A248" s="77"/>
      <c r="B248" s="77"/>
      <c r="C248" s="57"/>
      <c r="D248" s="78"/>
      <c r="E248" s="57"/>
      <c r="F248" s="58"/>
      <c r="G248" s="59"/>
      <c r="H248" s="60"/>
      <c r="I248" s="61"/>
    </row>
    <row r="249" spans="1:9" s="55" customFormat="1" x14ac:dyDescent="0.2">
      <c r="A249" s="77"/>
      <c r="B249" s="77"/>
      <c r="C249" s="57"/>
      <c r="D249" s="78"/>
      <c r="E249" s="57"/>
      <c r="F249" s="58"/>
      <c r="G249" s="59"/>
      <c r="H249" s="60"/>
      <c r="I249" s="61"/>
    </row>
    <row r="250" spans="1:9" s="55" customFormat="1" x14ac:dyDescent="0.2">
      <c r="A250" s="77"/>
      <c r="B250" s="77"/>
      <c r="C250" s="57"/>
      <c r="D250" s="78"/>
      <c r="E250" s="57"/>
      <c r="F250" s="58"/>
      <c r="G250" s="59"/>
      <c r="H250" s="60"/>
      <c r="I250" s="61"/>
    </row>
    <row r="251" spans="1:9" s="55" customFormat="1" x14ac:dyDescent="0.2">
      <c r="A251" s="77"/>
      <c r="B251" s="77"/>
      <c r="C251" s="57"/>
      <c r="D251" s="78"/>
      <c r="E251" s="57"/>
      <c r="F251" s="58"/>
      <c r="G251" s="59"/>
      <c r="H251" s="60"/>
      <c r="I251" s="61"/>
    </row>
    <row r="252" spans="1:9" s="55" customFormat="1" x14ac:dyDescent="0.2">
      <c r="A252" s="77"/>
      <c r="B252" s="77"/>
      <c r="C252" s="57"/>
      <c r="D252" s="78"/>
      <c r="E252" s="57"/>
      <c r="F252" s="58"/>
      <c r="G252" s="59"/>
      <c r="H252" s="60"/>
      <c r="I252" s="61"/>
    </row>
    <row r="253" spans="1:9" s="55" customFormat="1" x14ac:dyDescent="0.2">
      <c r="A253" s="77"/>
      <c r="B253" s="77"/>
      <c r="C253" s="57"/>
      <c r="D253" s="78"/>
      <c r="E253" s="57"/>
      <c r="F253" s="58"/>
      <c r="G253" s="59"/>
      <c r="H253" s="60"/>
      <c r="I253" s="61"/>
    </row>
    <row r="254" spans="1:9" s="55" customFormat="1" x14ac:dyDescent="0.2">
      <c r="A254" s="77"/>
      <c r="B254" s="77"/>
      <c r="C254" s="57"/>
      <c r="D254" s="78"/>
      <c r="E254" s="57"/>
      <c r="F254" s="58"/>
      <c r="G254" s="59"/>
      <c r="H254" s="60"/>
      <c r="I254" s="61"/>
    </row>
    <row r="255" spans="1:9" s="55" customFormat="1" x14ac:dyDescent="0.2">
      <c r="A255" s="77"/>
      <c r="B255" s="77"/>
      <c r="C255" s="57"/>
      <c r="D255" s="78"/>
      <c r="E255" s="57"/>
      <c r="F255" s="58"/>
      <c r="G255" s="59"/>
      <c r="H255" s="60"/>
      <c r="I255" s="61"/>
    </row>
    <row r="256" spans="1:9" s="55" customFormat="1" x14ac:dyDescent="0.2">
      <c r="A256" s="77"/>
      <c r="B256" s="77"/>
      <c r="C256" s="57"/>
      <c r="D256" s="78"/>
      <c r="E256" s="57"/>
      <c r="F256" s="58"/>
      <c r="G256" s="59"/>
      <c r="H256" s="60"/>
      <c r="I256" s="61"/>
    </row>
    <row r="257" spans="1:9" s="55" customFormat="1" x14ac:dyDescent="0.2">
      <c r="A257" s="77"/>
      <c r="B257" s="77"/>
      <c r="C257" s="57"/>
      <c r="D257" s="78"/>
      <c r="E257" s="57"/>
      <c r="F257" s="58"/>
      <c r="G257" s="59"/>
      <c r="H257" s="60"/>
      <c r="I257" s="61"/>
    </row>
    <row r="258" spans="1:9" s="55" customFormat="1" x14ac:dyDescent="0.2">
      <c r="A258" s="77"/>
      <c r="B258" s="77"/>
      <c r="C258" s="57"/>
      <c r="D258" s="78"/>
      <c r="E258" s="57"/>
      <c r="F258" s="58"/>
      <c r="G258" s="59"/>
      <c r="H258" s="60"/>
      <c r="I258" s="61"/>
    </row>
    <row r="259" spans="1:9" s="55" customFormat="1" x14ac:dyDescent="0.2">
      <c r="A259" s="77"/>
      <c r="B259" s="77"/>
      <c r="C259" s="57"/>
      <c r="D259" s="78"/>
      <c r="E259" s="57"/>
      <c r="F259" s="58"/>
      <c r="G259" s="59"/>
      <c r="H259" s="60"/>
      <c r="I259" s="61"/>
    </row>
    <row r="260" spans="1:9" s="55" customFormat="1" x14ac:dyDescent="0.2">
      <c r="A260" s="77"/>
      <c r="B260" s="77"/>
      <c r="C260" s="57"/>
      <c r="D260" s="78"/>
      <c r="E260" s="57"/>
      <c r="F260" s="58"/>
      <c r="G260" s="59"/>
      <c r="H260" s="60"/>
      <c r="I260" s="61"/>
    </row>
    <row r="261" spans="1:9" s="55" customFormat="1" x14ac:dyDescent="0.2">
      <c r="A261" s="77"/>
      <c r="B261" s="77"/>
      <c r="C261" s="57"/>
      <c r="D261" s="78"/>
      <c r="E261" s="57"/>
      <c r="F261" s="58"/>
      <c r="G261" s="59"/>
      <c r="H261" s="60"/>
      <c r="I261" s="61"/>
    </row>
    <row r="262" spans="1:9" s="55" customFormat="1" x14ac:dyDescent="0.2">
      <c r="A262" s="77"/>
      <c r="B262" s="77"/>
      <c r="C262" s="57"/>
      <c r="D262" s="78"/>
      <c r="E262" s="57"/>
      <c r="F262" s="58"/>
      <c r="G262" s="59"/>
      <c r="H262" s="60"/>
      <c r="I262" s="61"/>
    </row>
    <row r="263" spans="1:9" s="55" customFormat="1" x14ac:dyDescent="0.2">
      <c r="A263" s="77"/>
      <c r="B263" s="77"/>
      <c r="C263" s="57"/>
      <c r="D263" s="78"/>
      <c r="E263" s="57"/>
      <c r="F263" s="58"/>
      <c r="G263" s="59"/>
      <c r="H263" s="60"/>
      <c r="I263" s="61"/>
    </row>
    <row r="264" spans="1:9" s="55" customFormat="1" x14ac:dyDescent="0.2">
      <c r="A264" s="77"/>
      <c r="B264" s="77"/>
      <c r="C264" s="57"/>
      <c r="D264" s="78"/>
      <c r="E264" s="57"/>
      <c r="F264" s="58"/>
      <c r="G264" s="59"/>
      <c r="H264" s="60"/>
      <c r="I264" s="61"/>
    </row>
    <row r="265" spans="1:9" s="55" customFormat="1" x14ac:dyDescent="0.2">
      <c r="A265" s="77"/>
      <c r="B265" s="77"/>
      <c r="C265" s="57"/>
      <c r="D265" s="78"/>
      <c r="E265" s="57"/>
      <c r="F265" s="58"/>
      <c r="G265" s="59"/>
      <c r="H265" s="60"/>
      <c r="I265" s="61"/>
    </row>
    <row r="266" spans="1:9" s="55" customFormat="1" x14ac:dyDescent="0.2">
      <c r="A266" s="77"/>
      <c r="B266" s="77"/>
      <c r="C266" s="57"/>
      <c r="D266" s="78"/>
      <c r="E266" s="57"/>
      <c r="F266" s="58"/>
      <c r="G266" s="59"/>
      <c r="H266" s="60"/>
      <c r="I266" s="61"/>
    </row>
    <row r="267" spans="1:9" s="55" customFormat="1" x14ac:dyDescent="0.2">
      <c r="A267" s="77"/>
      <c r="B267" s="77"/>
      <c r="C267" s="57"/>
      <c r="D267" s="78"/>
      <c r="E267" s="57"/>
      <c r="F267" s="58"/>
      <c r="G267" s="59"/>
      <c r="H267" s="60"/>
      <c r="I267" s="61"/>
    </row>
    <row r="268" spans="1:9" s="55" customFormat="1" x14ac:dyDescent="0.2">
      <c r="A268" s="77"/>
      <c r="B268" s="77"/>
      <c r="C268" s="57"/>
      <c r="D268" s="78"/>
      <c r="E268" s="57"/>
      <c r="F268" s="58"/>
      <c r="G268" s="59"/>
      <c r="H268" s="60"/>
      <c r="I268" s="61"/>
    </row>
    <row r="269" spans="1:9" s="55" customFormat="1" x14ac:dyDescent="0.2">
      <c r="A269" s="77"/>
      <c r="B269" s="77"/>
      <c r="C269" s="57"/>
      <c r="D269" s="78"/>
      <c r="E269" s="57"/>
      <c r="F269" s="58"/>
      <c r="G269" s="59"/>
      <c r="H269" s="60"/>
      <c r="I269" s="61"/>
    </row>
  </sheetData>
  <mergeCells count="14">
    <mergeCell ref="J2:J3"/>
    <mergeCell ref="A1:C1"/>
    <mergeCell ref="A7:A8"/>
    <mergeCell ref="C7:C8"/>
    <mergeCell ref="G7:G8"/>
    <mergeCell ref="D7:D8"/>
    <mergeCell ref="H7:I7"/>
    <mergeCell ref="A3:C3"/>
    <mergeCell ref="E7:E8"/>
    <mergeCell ref="F7:F8"/>
    <mergeCell ref="A5:C5"/>
    <mergeCell ref="A6:C6"/>
    <mergeCell ref="A2:C2"/>
    <mergeCell ref="B7:B8"/>
  </mergeCells>
  <phoneticPr fontId="2" type="noConversion"/>
  <pageMargins left="0.74803149606299213" right="0.74803149606299213" top="0.78740157480314965" bottom="0.39370078740157483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2"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Сводная табл.</vt:lpstr>
      <vt:lpstr>ЕТР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Гаврилюк</dc:creator>
  <cp:lastPrinted>2011-06-08T08:32:14Z</cp:lastPrinted>
  <dcterms:created xsi:type="dcterms:W3CDTF">1996-10-14T23:33:28Z</dcterms:created>
  <dcterms:modified xsi:type="dcterms:W3CDTF">2021-01-25T14:11:45Z</dcterms:modified>
</cp:coreProperties>
</file>