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820"/>
  </bookViews>
  <sheets>
    <sheet name="секц 13" sheetId="3" r:id="rId1"/>
    <sheet name="Лист1" sheetId="6" state="hidden" r:id="rId2"/>
    <sheet name="Лист2" sheetId="7" state="hidden" r:id="rId3"/>
  </sheets>
  <definedNames>
    <definedName name="_xlnm._FilterDatabase" localSheetId="0" hidden="1">'секц 13'!$B$10:$IW$40</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3" l="1"/>
  <c r="E11" i="3"/>
  <c r="E22" i="3"/>
  <c r="E38" i="3"/>
  <c r="E25" i="3"/>
  <c r="E34" i="3"/>
  <c r="E28" i="3"/>
  <c r="G11" i="3"/>
  <c r="G19" i="3"/>
  <c r="G22" i="3"/>
  <c r="G25" i="3"/>
  <c r="G28" i="3"/>
  <c r="G34" i="3"/>
  <c r="G38" i="3"/>
  <c r="G33" i="3"/>
  <c r="G37" i="3"/>
  <c r="G40" i="3"/>
  <c r="G18" i="3"/>
  <c r="G24" i="3"/>
  <c r="G27" i="3"/>
  <c r="G21" i="3"/>
  <c r="K34" i="3"/>
  <c r="M34" i="3"/>
  <c r="K35" i="3"/>
  <c r="M35" i="3"/>
  <c r="K36" i="3"/>
  <c r="M36" i="3"/>
  <c r="M37" i="3"/>
  <c r="K28" i="3"/>
  <c r="M28" i="3"/>
  <c r="K29" i="3"/>
  <c r="M29" i="3"/>
  <c r="K30" i="3"/>
  <c r="M30" i="3"/>
  <c r="K31" i="3"/>
  <c r="M31" i="3"/>
  <c r="K32" i="3"/>
  <c r="M32" i="3"/>
  <c r="M33" i="3"/>
  <c r="K38" i="3"/>
  <c r="M38" i="3"/>
  <c r="K39" i="3"/>
  <c r="M39" i="3"/>
  <c r="M40" i="3"/>
  <c r="K11" i="3"/>
  <c r="M11" i="3"/>
  <c r="K12" i="3"/>
  <c r="M12" i="3"/>
  <c r="K13" i="3"/>
  <c r="M13" i="3"/>
  <c r="K14" i="3"/>
  <c r="M14" i="3"/>
  <c r="K15" i="3"/>
  <c r="M15" i="3"/>
  <c r="K16" i="3"/>
  <c r="M16" i="3"/>
  <c r="K17" i="3"/>
  <c r="M17" i="3"/>
  <c r="M18" i="3"/>
  <c r="K22" i="3"/>
  <c r="M22" i="3"/>
  <c r="K23" i="3"/>
  <c r="M23" i="3"/>
  <c r="M24" i="3"/>
  <c r="K25" i="3"/>
  <c r="M25" i="3"/>
  <c r="K26" i="3"/>
  <c r="M26" i="3"/>
  <c r="M27" i="3"/>
  <c r="K19" i="3"/>
  <c r="M19" i="3"/>
  <c r="K20" i="3"/>
  <c r="M20" i="3"/>
  <c r="M21" i="3"/>
</calcChain>
</file>

<file path=xl/sharedStrings.xml><?xml version="1.0" encoding="utf-8"?>
<sst xmlns="http://schemas.openxmlformats.org/spreadsheetml/2006/main" count="105" uniqueCount="44">
  <si>
    <t>№ п\п</t>
  </si>
  <si>
    <t xml:space="preserve">Найменування робіт </t>
  </si>
  <si>
    <t>м2</t>
  </si>
  <si>
    <t>м/п</t>
  </si>
  <si>
    <t>Кількість</t>
  </si>
  <si>
    <t>Всього</t>
  </si>
  <si>
    <t>Найменування матеріалів та послуг</t>
  </si>
  <si>
    <t>Одиниця виміру</t>
  </si>
  <si>
    <t>По нормі, коеф</t>
  </si>
  <si>
    <t>Всього вартість робіт :</t>
  </si>
  <si>
    <t>Всього вартість матеріалів та послуг :</t>
  </si>
  <si>
    <t xml:space="preserve">Замовник -    ТОВ "ОРАНЖ БУД"    </t>
  </si>
  <si>
    <t xml:space="preserve">Підрядник - </t>
  </si>
  <si>
    <t>Оздоблення декоративне ,,MAKEH MAК -СПРЕЙ,,(18кг)</t>
  </si>
  <si>
    <t>кг.</t>
  </si>
  <si>
    <t>Фарба стійка латексна для інтер єрів (Alpina Mattlatex Expert, Y 462,Матова,10л)</t>
  </si>
  <si>
    <t>л.</t>
  </si>
  <si>
    <t>Фарба стійка латексна для інтер єрів (Alpina Mattlatex Expert, Alber 60,Матова,10л)</t>
  </si>
  <si>
    <t>Фарба стійка латексна для інтер єрів (Alpina Mattlatex Expert,,Матова,10л)</t>
  </si>
  <si>
    <t>стрічка малярна 1400мм*20м</t>
  </si>
  <si>
    <t>стрічка малярна 550мм*20м</t>
  </si>
  <si>
    <t>стрічка малярна 48мм*50м</t>
  </si>
  <si>
    <t>Нанесення декоративної штукатурки на стіни                 з 1 по 10 поверх з фарбуванням</t>
  </si>
  <si>
    <t>Нанесення декоративної штукатурки на укоси           з 1 по 10 поверх з фарбуванням</t>
  </si>
  <si>
    <t>Нанесення декоративної штукатурки на стелю           з 1 по 10 поверх з фарбуванням</t>
  </si>
  <si>
    <t xml:space="preserve">Шпаклювання стелі сходових клітин з 1 по 10 поверх </t>
  </si>
  <si>
    <t>мп</t>
  </si>
  <si>
    <t>Шпаклівка Knauf HP Start</t>
  </si>
  <si>
    <t>Шпаклівка Knauf HP Finish</t>
  </si>
  <si>
    <t>Шпаклювання стельового коробу з ГКЛ(одна плоскість)</t>
  </si>
  <si>
    <t>Перфорований кутик (пластиковий)</t>
  </si>
  <si>
    <t>Стрічка для швів ,,серпянка,, 50 мм</t>
  </si>
  <si>
    <t>Грунтівка глибокопроникаюча</t>
  </si>
  <si>
    <t>Нанесення декоративної штукатурки на стельовий короб з ГКЛ з фарбуванням(одна плоскість)</t>
  </si>
  <si>
    <t xml:space="preserve">Підготовка поверхні стін та стелі перед нанесенням декоративної штукатурки </t>
  </si>
  <si>
    <r>
      <t xml:space="preserve">Будівництво багатоквартирного житлового будинку з вбудовано прибудованими нежитловими приміщеннями за адресою:                                       Київська обл., Києво-Святошинський р-н., с.Крюківщина, вул. Одеська. Черга III </t>
    </r>
    <r>
      <rPr>
        <b/>
        <sz val="16"/>
        <color rgb="FFFF0000"/>
        <rFont val="Calibri"/>
        <family val="2"/>
        <charset val="204"/>
        <scheme val="minor"/>
      </rPr>
      <t>Секція 13</t>
    </r>
  </si>
  <si>
    <t>Оздоблювальні роботи (фарбування)</t>
  </si>
  <si>
    <t>Включити у вартість робіт</t>
  </si>
  <si>
    <t>Ціна за од. виміру з ПДВ, грн.</t>
  </si>
  <si>
    <t xml:space="preserve">Тендерне завдання/Комерційна пропозиція </t>
  </si>
  <si>
    <r>
      <rPr>
        <b/>
        <u/>
        <sz val="14"/>
        <color indexed="10"/>
        <rFont val="Calibri"/>
        <family val="2"/>
        <charset val="204"/>
      </rPr>
      <t>УВАГА!!!</t>
    </r>
    <r>
      <rPr>
        <b/>
        <sz val="14"/>
        <color indexed="10"/>
        <rFont val="Calibri"/>
        <family val="2"/>
        <charset val="204"/>
      </rPr>
      <t xml:space="preserve">
1. Матеріали надає Замовник або закуповує Підрядник за цінами погодженими із Замовником.
2. Замовником авансування робіт не передбачено та не проводиться. Роботи оплачуються по факту їх виконання та документального оформлення.  </t>
    </r>
  </si>
  <si>
    <r>
      <rPr>
        <b/>
        <sz val="11"/>
        <color indexed="8"/>
        <rFont val="Calibri"/>
        <family val="2"/>
        <charset val="204"/>
      </rPr>
      <t>ЗАГАЛЬНІ ВИМОГИ:</t>
    </r>
    <r>
      <rPr>
        <sz val="11"/>
        <color theme="1"/>
        <rFont val="Calibri"/>
        <family val="2"/>
        <charset val="204"/>
        <scheme val="minor"/>
      </rPr>
      <t xml:space="preserve">
1. Місце виконання робіт: Києво-Святошинський р-н, с. Крюківщина, вул. Одеська, 23.
2. Виконнання робіт в повному обсязі здійснюється силами та засобами Підрядника.
3. Строк виконання робіт: Згідно графіку до 31.05.2021 року.</t>
    </r>
  </si>
  <si>
    <r>
      <rPr>
        <b/>
        <sz val="11"/>
        <color indexed="8"/>
        <rFont val="Calibri"/>
        <family val="2"/>
        <charset val="204"/>
      </rPr>
      <t>ІНШІ УМОВИ:</t>
    </r>
    <r>
      <rPr>
        <sz val="11"/>
        <color theme="1"/>
        <rFont val="Calibri"/>
        <family val="2"/>
        <charset val="204"/>
        <scheme val="minor"/>
      </rPr>
      <t xml:space="preserve">
Цією пропозицією ми погоджуємося з усіма умовами та вимогами визначеними у технічному завданні зокрема:                                                                                                                                                                                       
Робоча документація перевірена Підрядником, зауваження відсутні.
</t>
    </r>
    <r>
      <rPr>
        <sz val="11"/>
        <color indexed="10"/>
        <rFont val="Calibri"/>
        <family val="2"/>
        <charset val="204"/>
      </rPr>
      <t>Вартість робіт враховує транспортування матеріалів на місце будівництва та застосування механізмів, розгрузка, загрузка, занесення, рознесення матеріалів наданих замовником або закуплених Підрядником.</t>
    </r>
    <r>
      <rPr>
        <sz val="11"/>
        <color theme="1"/>
        <rFont val="Calibri"/>
        <family val="2"/>
        <charset val="204"/>
        <scheme val="minor"/>
      </rPr>
      <t xml:space="preserve">
У вартості пропозиції враховані всі витратні, супутні матеріали, роботи і витрати необхідні для виконання повного обсягу робіт згідно наданої на тендер робочої документації.
На вартість пропозиції встановлюються тверді ціни які включають:
- Погодження норм витрат матеріалів та розробка технологічної карти в разі потреби.
</t>
    </r>
    <r>
      <rPr>
        <sz val="11"/>
        <color indexed="10"/>
        <rFont val="Calibri"/>
        <family val="2"/>
        <charset val="204"/>
      </rPr>
      <t>- Витратні, кріпильні, супутні матеріали в тому числі, шурупи, дюбеля, цвяхи,  маркери, олівці, біти, бури, свердла, ножі, леза, відрізні круги, папір шліфувальний, стрічка малярна, плівка поліетиленова будівельна, щітки, хрестики, клиночки, диски алмазні, чашки алмазні, шпателя, піна тощо та роботи і витрати необхідні для виконання повного обсягу робіт тощо.</t>
    </r>
    <r>
      <rPr>
        <sz val="11"/>
        <color theme="1"/>
        <rFont val="Calibri"/>
        <family val="2"/>
        <charset val="204"/>
        <scheme val="minor"/>
      </rPr>
      <t xml:space="preserve">
- Прибуток, загальновиробничі та адміністративні витрати, ризики, інфляція на період виконання робіт, витрати на відрядження, додаткові витрати в зв’язку з сезонними чинниками, амортизація інструменту, транспорту, обладнання замовника та  тимчасові пристосування, перевезення робітників на об’єкт транспортом підрядника, витрати на охорону праці та пожежну безпеку, всі інші супутні роботи і витрати підрядника пов’язані із здійсненням будівельно робіт передбачених даною КП.
- Вертикальне та горизонтальне переміщення матеріалів та обладнання; 
- Підготовчі роботи, що передбачені технологією виконання робіт (якщо дані роботи не передбачені даним переліком);
- При висоті до 4 м всередині будівлі та до 6 м зовні передбачено  виконання робіт з інвентарних столиків, драбин і приставних драбин; 
- Прибирання побутового сміття та складування його у визначеному замовником місці для подальшого навантаження та вивезення;
- Вартість робіт враховує, що роботи виконуються на будівництві житлового комплекса паралельно з іншими підрядними організаціями.
В склад робіт входить:
Проживання робітників підрядника забезпечується підрядником. 
Розміщення «вагончиків» підрядника на території замовника здійснюється за умови відшкодування відповідних витрат (електропостачання, комунальні витрати, тощо).</t>
    </r>
  </si>
  <si>
    <r>
      <rPr>
        <b/>
        <sz val="11"/>
        <color indexed="8"/>
        <rFont val="Calibri"/>
        <family val="2"/>
        <charset val="204"/>
      </rPr>
      <t>ЗАЗНАЧИТИ:</t>
    </r>
    <r>
      <rPr>
        <sz val="11"/>
        <color theme="1"/>
        <rFont val="Calibri"/>
        <family val="2"/>
        <charset val="204"/>
        <scheme val="minor"/>
      </rPr>
      <t xml:space="preserve">
Кількість робітників, що будуть задіяні на виконанні робіт ____________________(зазначити)
Чисельність ІТП (працівників ПТО), що будуть задіяні на виконанні робіт ____________________(зазначити)
Умови оплати__________________(зазначити)
Строк виконання робіт  ________________(зазначити)
Гарантія на виконані роботи________________ (зазначити)
Досвід виконання аналогічних договорів  (обєкти, замовники) _______________ (зазначити)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</si>
</sst>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
  </numFmts>
  <fonts count="22" x14ac:knownFonts="1">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
      <b/>
      <sz val="11"/>
      <name val="Calibri"/>
      <family val="2"/>
      <charset val="204"/>
      <scheme val="minor"/>
    </font>
    <font>
      <sz val="11"/>
      <name val="Calibri"/>
      <family val="2"/>
      <charset val="204"/>
      <scheme val="minor"/>
    </font>
    <font>
      <sz val="11"/>
      <color rgb="FF000000"/>
      <name val="Calibri"/>
      <family val="2"/>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b/>
      <sz val="16"/>
      <color theme="1"/>
      <name val="Calibri"/>
      <family val="2"/>
      <charset val="204"/>
      <scheme val="minor"/>
    </font>
    <font>
      <sz val="16"/>
      <color theme="1"/>
      <name val="Calibri"/>
      <family val="2"/>
      <charset val="204"/>
      <scheme val="minor"/>
    </font>
    <font>
      <b/>
      <sz val="16"/>
      <name val="Calibri"/>
      <family val="2"/>
      <charset val="204"/>
      <scheme val="minor"/>
    </font>
    <font>
      <sz val="10"/>
      <name val="Arial"/>
      <family val="2"/>
      <charset val="204"/>
    </font>
    <font>
      <b/>
      <sz val="11"/>
      <name val="Calibri"/>
      <family val="2"/>
      <charset val="204"/>
    </font>
    <font>
      <b/>
      <sz val="16"/>
      <color rgb="FFFF0000"/>
      <name val="Calibri"/>
      <family val="2"/>
      <charset val="204"/>
      <scheme val="minor"/>
    </font>
    <font>
      <b/>
      <sz val="11"/>
      <color rgb="FFFF0000"/>
      <name val="Calibri"/>
      <family val="2"/>
      <charset val="204"/>
      <scheme val="minor"/>
    </font>
    <font>
      <b/>
      <sz val="14"/>
      <color indexed="10"/>
      <name val="Calibri"/>
      <family val="2"/>
      <charset val="204"/>
    </font>
    <font>
      <b/>
      <u/>
      <sz val="14"/>
      <color indexed="10"/>
      <name val="Calibri"/>
      <family val="2"/>
      <charset val="204"/>
    </font>
    <font>
      <b/>
      <sz val="14"/>
      <color rgb="FFFF0000"/>
      <name val="Calibri"/>
      <family val="2"/>
      <charset val="204"/>
      <scheme val="minor"/>
    </font>
    <font>
      <b/>
      <sz val="11"/>
      <color indexed="8"/>
      <name val="Calibri"/>
      <family val="2"/>
      <charset val="204"/>
    </font>
    <font>
      <sz val="11"/>
      <color indexed="10"/>
      <name val="Calibri"/>
      <family val="2"/>
      <charset val="204"/>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s>
  <cellStyleXfs count="4">
    <xf numFmtId="0" fontId="0" fillId="0" borderId="0"/>
    <xf numFmtId="0" fontId="5" fillId="0" borderId="0"/>
    <xf numFmtId="0" fontId="6" fillId="0" borderId="0"/>
    <xf numFmtId="0" fontId="12" fillId="0" borderId="0"/>
  </cellStyleXfs>
  <cellXfs count="84">
    <xf numFmtId="0" fontId="0" fillId="0" borderId="0" xfId="0"/>
    <xf numFmtId="0" fontId="0" fillId="0" borderId="0" xfId="0" applyFont="1" applyFill="1" applyBorder="1" applyAlignment="1">
      <alignment horizontal="center" vertical="center"/>
    </xf>
    <xf numFmtId="0" fontId="0"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0"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xf>
    <xf numFmtId="2" fontId="0" fillId="0" borderId="0" xfId="0" applyNumberFormat="1" applyFont="1"/>
    <xf numFmtId="1" fontId="0" fillId="0" borderId="1" xfId="0" applyNumberFormat="1" applyFont="1" applyFill="1" applyBorder="1" applyAlignment="1">
      <alignment horizontal="center" vertical="center"/>
    </xf>
    <xf numFmtId="0" fontId="0" fillId="0" borderId="0" xfId="0" applyFill="1"/>
    <xf numFmtId="0" fontId="7" fillId="0" borderId="0" xfId="0" applyFont="1" applyAlignment="1"/>
    <xf numFmtId="0" fontId="7" fillId="0" borderId="0" xfId="0" applyFont="1"/>
    <xf numFmtId="0" fontId="8" fillId="0" borderId="0" xfId="0" applyFont="1" applyAlignment="1">
      <alignment vertical="center"/>
    </xf>
    <xf numFmtId="0" fontId="7" fillId="0" borderId="0" xfId="0" applyFont="1" applyAlignment="1">
      <alignment horizontal="right"/>
    </xf>
    <xf numFmtId="2" fontId="7" fillId="0" borderId="0" xfId="0" applyNumberFormat="1" applyFont="1" applyAlignment="1">
      <alignment horizontal="right"/>
    </xf>
    <xf numFmtId="0" fontId="10"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4"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 xfId="0" applyBorder="1"/>
    <xf numFmtId="0" fontId="1" fillId="0" borderId="0" xfId="0" applyFont="1" applyFill="1"/>
    <xf numFmtId="2" fontId="7" fillId="0" borderId="0" xfId="0" applyNumberFormat="1"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3" fillId="0" borderId="1" xfId="0" applyNumberFormat="1" applyFont="1" applyFill="1" applyBorder="1" applyAlignment="1">
      <alignment horizontal="left" vertical="top" wrapText="1"/>
    </xf>
    <xf numFmtId="0" fontId="1" fillId="0" borderId="1" xfId="0" applyFont="1" applyFill="1" applyBorder="1" applyAlignment="1">
      <alignment horizontal="center" vertical="center"/>
    </xf>
    <xf numFmtId="0" fontId="4"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xf>
    <xf numFmtId="0" fontId="0"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2" fontId="1"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3" applyFont="1" applyFill="1" applyBorder="1" applyAlignment="1">
      <alignment horizontal="left" vertical="top"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3" fillId="0" borderId="1" xfId="1" applyFont="1" applyFill="1" applyBorder="1" applyAlignment="1">
      <alignment horizontal="left" vertical="center" wrapText="1"/>
    </xf>
    <xf numFmtId="0" fontId="1" fillId="0" borderId="1" xfId="0" applyFont="1" applyFill="1" applyBorder="1"/>
    <xf numFmtId="0" fontId="1" fillId="0" borderId="3" xfId="0" applyFont="1" applyFill="1" applyBorder="1"/>
    <xf numFmtId="0" fontId="0" fillId="0" borderId="2" xfId="0" applyFont="1" applyBorder="1" applyAlignment="1">
      <alignment horizontal="left" vertical="top" wrapText="1"/>
    </xf>
    <xf numFmtId="0" fontId="0" fillId="0" borderId="4" xfId="0" applyFont="1" applyBorder="1" applyAlignment="1">
      <alignment horizontal="left" vertical="top" wrapText="1"/>
    </xf>
    <xf numFmtId="0" fontId="0" fillId="0" borderId="3" xfId="0" applyFont="1" applyBorder="1" applyAlignment="1">
      <alignment horizontal="left" vertical="top" wrapText="1"/>
    </xf>
    <xf numFmtId="165" fontId="15" fillId="0" borderId="13" xfId="2" applyNumberFormat="1" applyFont="1" applyBorder="1" applyAlignment="1">
      <alignment horizontal="center" vertical="top" wrapText="1"/>
    </xf>
    <xf numFmtId="165" fontId="15" fillId="0" borderId="0" xfId="2" applyNumberFormat="1" applyFont="1" applyBorder="1" applyAlignment="1">
      <alignment horizontal="center" vertical="top" wrapText="1"/>
    </xf>
    <xf numFmtId="0" fontId="16" fillId="0" borderId="2" xfId="0" applyFont="1" applyBorder="1" applyAlignment="1">
      <alignment horizontal="left" vertical="top" wrapText="1"/>
    </xf>
    <xf numFmtId="0" fontId="18" fillId="0" borderId="4" xfId="0" applyFont="1" applyBorder="1" applyAlignment="1">
      <alignment horizontal="left" vertical="top"/>
    </xf>
    <xf numFmtId="0" fontId="18" fillId="0" borderId="3" xfId="0" applyFont="1" applyBorder="1" applyAlignment="1">
      <alignment horizontal="left" vertical="top"/>
    </xf>
    <xf numFmtId="0" fontId="3" fillId="0" borderId="0" xfId="2" applyNumberFormat="1" applyFont="1" applyBorder="1" applyAlignment="1">
      <alignment horizontal="right" vertical="top" wrapText="1"/>
    </xf>
    <xf numFmtId="0" fontId="14" fillId="0" borderId="0" xfId="0" applyNumberFormat="1" applyFont="1" applyBorder="1" applyAlignment="1">
      <alignment horizontal="left" vertical="center" wrapText="1"/>
    </xf>
    <xf numFmtId="0" fontId="14" fillId="0" borderId="0" xfId="2" applyNumberFormat="1" applyFont="1" applyBorder="1" applyAlignment="1">
      <alignment horizontal="center" vertical="top" wrapText="1"/>
    </xf>
    <xf numFmtId="0" fontId="11" fillId="0" borderId="0" xfId="2" applyNumberFormat="1" applyFont="1" applyBorder="1" applyAlignment="1">
      <alignment horizontal="center" vertical="top" wrapText="1"/>
    </xf>
    <xf numFmtId="0" fontId="14" fillId="0" borderId="0" xfId="0" applyFont="1" applyAlignment="1">
      <alignment horizontal="center"/>
    </xf>
    <xf numFmtId="0" fontId="9" fillId="0" borderId="0" xfId="0" applyFont="1" applyAlignment="1">
      <alignment horizontal="center"/>
    </xf>
    <xf numFmtId="0" fontId="21" fillId="0" borderId="1" xfId="0" applyNumberFormat="1" applyFont="1" applyFill="1" applyBorder="1" applyAlignment="1">
      <alignment horizontal="left" vertical="top" wrapText="1"/>
    </xf>
  </cellXfs>
  <cellStyles count="4">
    <cellStyle name="Обычный" xfId="0" builtinId="0"/>
    <cellStyle name="Обычный 2" xfId="3"/>
    <cellStyle name="Обычный 2 6 2 4 5" xfId="2"/>
    <cellStyle name="Обычный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W44"/>
  <sheetViews>
    <sheetView tabSelected="1" topLeftCell="B1" workbookViewId="0">
      <selection activeCell="H22" sqref="H22"/>
    </sheetView>
  </sheetViews>
  <sheetFormatPr defaultRowHeight="15" x14ac:dyDescent="0.25"/>
  <cols>
    <col min="3" max="3" width="47" customWidth="1"/>
    <col min="5" max="5" width="8.85546875" style="9"/>
    <col min="7" max="7" width="8.85546875" style="39"/>
    <col min="8" max="8" width="52" customWidth="1"/>
    <col min="11" max="11" width="9.85546875" style="7" bestFit="1" customWidth="1"/>
    <col min="13" max="13" width="9.85546875" style="39" bestFit="1" customWidth="1"/>
  </cols>
  <sheetData>
    <row r="1" spans="2:257" ht="15" customHeight="1" x14ac:dyDescent="0.3">
      <c r="B1" s="77"/>
      <c r="C1" s="77"/>
      <c r="D1" s="77"/>
      <c r="E1" s="77"/>
      <c r="F1" s="77"/>
      <c r="G1" s="77"/>
      <c r="H1" s="77"/>
      <c r="I1" s="77"/>
      <c r="J1" s="77"/>
      <c r="K1" s="77"/>
      <c r="L1" s="77"/>
      <c r="M1" s="77"/>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row>
    <row r="2" spans="2:257" ht="15" customHeight="1" x14ac:dyDescent="0.25">
      <c r="B2" s="78" t="s">
        <v>11</v>
      </c>
      <c r="C2" s="78"/>
      <c r="D2" s="78"/>
      <c r="E2" s="78"/>
      <c r="F2" s="78"/>
      <c r="G2" s="78"/>
      <c r="H2" s="78"/>
      <c r="I2" s="78"/>
      <c r="J2" s="78"/>
      <c r="K2" s="78"/>
      <c r="L2" s="78"/>
      <c r="M2" s="78"/>
    </row>
    <row r="3" spans="2:257" ht="15" customHeight="1" x14ac:dyDescent="0.25">
      <c r="B3" s="78" t="s">
        <v>12</v>
      </c>
      <c r="C3" s="78"/>
      <c r="D3" s="78"/>
      <c r="E3" s="78"/>
      <c r="F3" s="78"/>
      <c r="G3" s="78"/>
      <c r="H3" s="78"/>
      <c r="I3" s="78"/>
      <c r="J3" s="78"/>
      <c r="K3" s="78"/>
      <c r="L3" s="78"/>
      <c r="M3" s="78"/>
    </row>
    <row r="4" spans="2:257" ht="15.6" x14ac:dyDescent="0.3">
      <c r="B4" s="11"/>
      <c r="C4" s="11"/>
      <c r="D4" s="12"/>
      <c r="E4" s="12"/>
      <c r="F4" s="13"/>
      <c r="G4" s="38"/>
      <c r="H4" s="13"/>
      <c r="I4" s="13"/>
      <c r="J4" s="13"/>
      <c r="K4" s="14"/>
      <c r="M4" s="40"/>
    </row>
    <row r="5" spans="2:257" s="15" customFormat="1" ht="21" x14ac:dyDescent="0.35">
      <c r="B5" s="81" t="s">
        <v>39</v>
      </c>
      <c r="C5" s="82"/>
      <c r="D5" s="82"/>
      <c r="E5" s="82"/>
      <c r="F5" s="82"/>
      <c r="G5" s="82"/>
      <c r="H5" s="82"/>
      <c r="I5" s="82"/>
      <c r="J5" s="82"/>
      <c r="K5" s="82"/>
      <c r="L5" s="82"/>
      <c r="M5" s="82"/>
    </row>
    <row r="6" spans="2:257" s="15" customFormat="1" ht="41.45" customHeight="1" x14ac:dyDescent="0.35">
      <c r="B6" s="80" t="s">
        <v>35</v>
      </c>
      <c r="C6" s="80"/>
      <c r="D6" s="80"/>
      <c r="E6" s="80"/>
      <c r="F6" s="80"/>
      <c r="G6" s="80"/>
      <c r="H6" s="80"/>
      <c r="I6" s="80"/>
      <c r="J6" s="80"/>
      <c r="K6" s="80"/>
      <c r="L6" s="80"/>
      <c r="M6" s="80"/>
    </row>
    <row r="7" spans="2:257" s="15" customFormat="1" ht="24.6" customHeight="1" x14ac:dyDescent="0.35">
      <c r="B7" s="79" t="s">
        <v>36</v>
      </c>
      <c r="C7" s="80"/>
      <c r="D7" s="80"/>
      <c r="E7" s="80"/>
      <c r="F7" s="80"/>
      <c r="G7" s="80"/>
      <c r="H7" s="80"/>
      <c r="I7" s="80"/>
      <c r="J7" s="80"/>
      <c r="K7" s="80"/>
      <c r="L7" s="80"/>
      <c r="M7" s="80"/>
    </row>
    <row r="8" spans="2:257" ht="14.45" x14ac:dyDescent="0.3">
      <c r="B8" s="1"/>
      <c r="C8" s="3"/>
      <c r="D8" s="1"/>
      <c r="E8" s="1"/>
      <c r="F8" s="1"/>
      <c r="G8" s="1"/>
      <c r="H8" s="2"/>
      <c r="I8" s="1"/>
      <c r="J8" s="1"/>
      <c r="K8" s="6"/>
      <c r="L8" s="1"/>
      <c r="M8" s="1"/>
    </row>
    <row r="9" spans="2:257" s="37" customFormat="1" ht="75" x14ac:dyDescent="0.25">
      <c r="B9" s="48" t="s">
        <v>0</v>
      </c>
      <c r="C9" s="5" t="s">
        <v>1</v>
      </c>
      <c r="D9" s="5" t="s">
        <v>7</v>
      </c>
      <c r="E9" s="5" t="s">
        <v>4</v>
      </c>
      <c r="F9" s="49" t="s">
        <v>38</v>
      </c>
      <c r="G9" s="50" t="s">
        <v>5</v>
      </c>
      <c r="H9" s="5" t="s">
        <v>6</v>
      </c>
      <c r="I9" s="5" t="s">
        <v>7</v>
      </c>
      <c r="J9" s="5" t="s">
        <v>8</v>
      </c>
      <c r="K9" s="50" t="s">
        <v>4</v>
      </c>
      <c r="L9" s="49" t="s">
        <v>38</v>
      </c>
      <c r="M9" s="50" t="s">
        <v>5</v>
      </c>
    </row>
    <row r="10" spans="2:257" s="9" customFormat="1" ht="14.45" x14ac:dyDescent="0.3">
      <c r="B10" s="4">
        <v>1</v>
      </c>
      <c r="C10" s="4">
        <v>2</v>
      </c>
      <c r="D10" s="4">
        <v>3</v>
      </c>
      <c r="E10" s="4">
        <v>4</v>
      </c>
      <c r="F10" s="4">
        <v>5</v>
      </c>
      <c r="G10" s="4">
        <v>6</v>
      </c>
      <c r="H10" s="4">
        <v>7</v>
      </c>
      <c r="I10" s="4">
        <v>8</v>
      </c>
      <c r="J10" s="4">
        <v>9</v>
      </c>
      <c r="K10" s="8">
        <v>10</v>
      </c>
      <c r="L10" s="4">
        <v>11</v>
      </c>
      <c r="M10" s="4">
        <v>12</v>
      </c>
    </row>
    <row r="11" spans="2:257" s="9" customFormat="1" ht="30" x14ac:dyDescent="0.25">
      <c r="B11" s="5">
        <v>1</v>
      </c>
      <c r="C11" s="41" t="s">
        <v>22</v>
      </c>
      <c r="D11" s="5" t="s">
        <v>2</v>
      </c>
      <c r="E11" s="57">
        <f>150+(133*8)+46+(48.5*10)</f>
        <v>1745</v>
      </c>
      <c r="F11" s="42"/>
      <c r="G11" s="42">
        <f>E11*F11</f>
        <v>0</v>
      </c>
      <c r="H11" s="43" t="s">
        <v>13</v>
      </c>
      <c r="I11" s="44" t="s">
        <v>14</v>
      </c>
      <c r="J11" s="44">
        <v>0.45</v>
      </c>
      <c r="K11" s="45">
        <f>E11*J11</f>
        <v>785.25</v>
      </c>
      <c r="L11" s="56"/>
      <c r="M11" s="45">
        <f>K11*L11</f>
        <v>0</v>
      </c>
    </row>
    <row r="12" spans="2:257" s="9" customFormat="1" ht="30" x14ac:dyDescent="0.25">
      <c r="B12" s="44"/>
      <c r="C12" s="46"/>
      <c r="D12" s="4"/>
      <c r="E12" s="4"/>
      <c r="F12" s="4"/>
      <c r="G12" s="4"/>
      <c r="H12" s="43" t="s">
        <v>15</v>
      </c>
      <c r="I12" s="44" t="s">
        <v>16</v>
      </c>
      <c r="J12" s="44">
        <v>0.2</v>
      </c>
      <c r="K12" s="45">
        <f>E11*J12</f>
        <v>349</v>
      </c>
      <c r="L12" s="45"/>
      <c r="M12" s="45">
        <f t="shared" ref="M12:M17" si="0">K12*L12</f>
        <v>0</v>
      </c>
    </row>
    <row r="13" spans="2:257" s="9" customFormat="1" ht="30" x14ac:dyDescent="0.25">
      <c r="B13" s="44"/>
      <c r="C13" s="46"/>
      <c r="D13" s="4"/>
      <c r="E13" s="4"/>
      <c r="F13" s="4"/>
      <c r="G13" s="4"/>
      <c r="H13" s="43" t="s">
        <v>17</v>
      </c>
      <c r="I13" s="44" t="s">
        <v>16</v>
      </c>
      <c r="J13" s="44">
        <v>0.2</v>
      </c>
      <c r="K13" s="45">
        <f>E11*J13</f>
        <v>349</v>
      </c>
      <c r="L13" s="45"/>
      <c r="M13" s="45">
        <f t="shared" si="0"/>
        <v>0</v>
      </c>
    </row>
    <row r="14" spans="2:257" s="9" customFormat="1" ht="30" x14ac:dyDescent="0.25">
      <c r="B14" s="44"/>
      <c r="C14" s="46"/>
      <c r="D14" s="4"/>
      <c r="E14" s="4"/>
      <c r="F14" s="4"/>
      <c r="G14" s="4"/>
      <c r="H14" s="43" t="s">
        <v>18</v>
      </c>
      <c r="I14" s="44" t="s">
        <v>16</v>
      </c>
      <c r="J14" s="47">
        <v>0.2</v>
      </c>
      <c r="K14" s="45">
        <f>E11*J14</f>
        <v>349</v>
      </c>
      <c r="L14" s="45"/>
      <c r="M14" s="45">
        <f t="shared" si="0"/>
        <v>0</v>
      </c>
    </row>
    <row r="15" spans="2:257" s="9" customFormat="1" x14ac:dyDescent="0.25">
      <c r="B15" s="5"/>
      <c r="C15" s="54"/>
      <c r="D15" s="55"/>
      <c r="E15" s="42"/>
      <c r="F15" s="42"/>
      <c r="G15" s="42"/>
      <c r="H15" s="83" t="s">
        <v>19</v>
      </c>
      <c r="I15" s="44" t="s">
        <v>3</v>
      </c>
      <c r="J15" s="47">
        <v>0.5</v>
      </c>
      <c r="K15" s="45">
        <f>E11*J15</f>
        <v>872.5</v>
      </c>
      <c r="L15" s="56"/>
      <c r="M15" s="45">
        <f t="shared" si="0"/>
        <v>0</v>
      </c>
      <c r="N15" s="72" t="s">
        <v>37</v>
      </c>
      <c r="O15" s="73"/>
      <c r="P15" s="73"/>
    </row>
    <row r="16" spans="2:257" s="9" customFormat="1" x14ac:dyDescent="0.25">
      <c r="B16" s="5"/>
      <c r="C16" s="46"/>
      <c r="D16" s="4"/>
      <c r="E16" s="4"/>
      <c r="F16" s="4"/>
      <c r="G16" s="4"/>
      <c r="H16" s="83" t="s">
        <v>20</v>
      </c>
      <c r="I16" s="44" t="s">
        <v>3</v>
      </c>
      <c r="J16" s="47">
        <v>0.5</v>
      </c>
      <c r="K16" s="45">
        <f>E11*J16</f>
        <v>872.5</v>
      </c>
      <c r="L16" s="45"/>
      <c r="M16" s="45">
        <f t="shared" si="0"/>
        <v>0</v>
      </c>
      <c r="N16" s="72" t="s">
        <v>37</v>
      </c>
      <c r="O16" s="73"/>
      <c r="P16" s="73"/>
    </row>
    <row r="17" spans="2:16" s="9" customFormat="1" x14ac:dyDescent="0.25">
      <c r="B17" s="5"/>
      <c r="C17" s="46"/>
      <c r="D17" s="4"/>
      <c r="E17" s="4"/>
      <c r="F17" s="4"/>
      <c r="G17" s="4"/>
      <c r="H17" s="83" t="s">
        <v>21</v>
      </c>
      <c r="I17" s="44" t="s">
        <v>3</v>
      </c>
      <c r="J17" s="47">
        <v>0.5</v>
      </c>
      <c r="K17" s="45">
        <f>E11*J17</f>
        <v>872.5</v>
      </c>
      <c r="L17" s="45"/>
      <c r="M17" s="45">
        <f t="shared" si="0"/>
        <v>0</v>
      </c>
      <c r="N17" s="72" t="s">
        <v>37</v>
      </c>
      <c r="O17" s="73"/>
      <c r="P17" s="73"/>
    </row>
    <row r="18" spans="2:16" s="37" customFormat="1" x14ac:dyDescent="0.25">
      <c r="B18" s="5"/>
      <c r="C18" s="51" t="s">
        <v>9</v>
      </c>
      <c r="D18" s="5" t="s">
        <v>2</v>
      </c>
      <c r="E18" s="5"/>
      <c r="F18" s="67"/>
      <c r="G18" s="50">
        <f>SUM(G11:G17)</f>
        <v>0</v>
      </c>
      <c r="H18" s="52" t="s">
        <v>10</v>
      </c>
      <c r="I18" s="5"/>
      <c r="J18" s="5"/>
      <c r="K18" s="53"/>
      <c r="L18" s="53"/>
      <c r="M18" s="53">
        <f>SUM(M11:M17)</f>
        <v>0</v>
      </c>
    </row>
    <row r="19" spans="2:16" s="9" customFormat="1" ht="30" x14ac:dyDescent="0.25">
      <c r="B19" s="5">
        <v>2</v>
      </c>
      <c r="C19" s="41" t="s">
        <v>23</v>
      </c>
      <c r="D19" s="5" t="s">
        <v>26</v>
      </c>
      <c r="E19" s="57">
        <f>(3.9*9)+(5.6*10)+(5.5*8)</f>
        <v>135.1</v>
      </c>
      <c r="F19" s="42"/>
      <c r="G19" s="42">
        <f>E19*F19</f>
        <v>0</v>
      </c>
      <c r="H19" s="43" t="s">
        <v>13</v>
      </c>
      <c r="I19" s="44" t="s">
        <v>14</v>
      </c>
      <c r="J19" s="47">
        <v>0.31</v>
      </c>
      <c r="K19" s="45">
        <f>E19*J19</f>
        <v>41.881</v>
      </c>
      <c r="L19" s="45"/>
      <c r="M19" s="45">
        <f>K19*L19</f>
        <v>0</v>
      </c>
    </row>
    <row r="20" spans="2:16" s="9" customFormat="1" ht="30" x14ac:dyDescent="0.25">
      <c r="B20" s="5"/>
      <c r="C20" s="46"/>
      <c r="D20" s="4"/>
      <c r="E20" s="4"/>
      <c r="F20" s="4"/>
      <c r="G20" s="4"/>
      <c r="H20" s="43" t="s">
        <v>15</v>
      </c>
      <c r="I20" s="44" t="s">
        <v>16</v>
      </c>
      <c r="J20" s="47">
        <v>0.1</v>
      </c>
      <c r="K20" s="45">
        <f>E19*J20</f>
        <v>13.51</v>
      </c>
      <c r="L20" s="45"/>
      <c r="M20" s="45">
        <f>K20*L20</f>
        <v>0</v>
      </c>
    </row>
    <row r="21" spans="2:16" s="37" customFormat="1" x14ac:dyDescent="0.25">
      <c r="B21" s="5"/>
      <c r="C21" s="51" t="s">
        <v>9</v>
      </c>
      <c r="D21" s="5" t="s">
        <v>26</v>
      </c>
      <c r="E21" s="5"/>
      <c r="F21" s="67"/>
      <c r="G21" s="50">
        <f>SUM(G19:G20)</f>
        <v>0</v>
      </c>
      <c r="H21" s="52" t="s">
        <v>10</v>
      </c>
      <c r="I21" s="5"/>
      <c r="J21" s="5"/>
      <c r="K21" s="53"/>
      <c r="L21" s="53"/>
      <c r="M21" s="53">
        <f>SUM(M19:M20)</f>
        <v>0</v>
      </c>
    </row>
    <row r="22" spans="2:16" s="37" customFormat="1" ht="30" x14ac:dyDescent="0.25">
      <c r="B22" s="5">
        <v>3</v>
      </c>
      <c r="C22" s="41" t="s">
        <v>24</v>
      </c>
      <c r="D22" s="5" t="s">
        <v>2</v>
      </c>
      <c r="E22" s="57">
        <f>12.4*10</f>
        <v>124</v>
      </c>
      <c r="F22" s="42"/>
      <c r="G22" s="42">
        <f>E22*F22</f>
        <v>0</v>
      </c>
      <c r="H22" s="43" t="s">
        <v>13</v>
      </c>
      <c r="I22" s="44" t="s">
        <v>14</v>
      </c>
      <c r="J22" s="44">
        <v>0.27</v>
      </c>
      <c r="K22" s="45">
        <f>E22*J22</f>
        <v>33.480000000000004</v>
      </c>
      <c r="L22" s="45"/>
      <c r="M22" s="45">
        <f>K22*L22</f>
        <v>0</v>
      </c>
    </row>
    <row r="23" spans="2:16" s="9" customFormat="1" ht="30" x14ac:dyDescent="0.25">
      <c r="B23" s="5"/>
      <c r="C23" s="46"/>
      <c r="D23" s="4"/>
      <c r="E23" s="4"/>
      <c r="F23" s="4"/>
      <c r="G23" s="4"/>
      <c r="H23" s="43" t="s">
        <v>15</v>
      </c>
      <c r="I23" s="44" t="s">
        <v>16</v>
      </c>
      <c r="J23" s="47">
        <v>0.1</v>
      </c>
      <c r="K23" s="45">
        <f>E22*J23</f>
        <v>12.4</v>
      </c>
      <c r="L23" s="56"/>
      <c r="M23" s="45">
        <f>K23*L23</f>
        <v>0</v>
      </c>
    </row>
    <row r="24" spans="2:16" s="37" customFormat="1" x14ac:dyDescent="0.25">
      <c r="B24" s="5"/>
      <c r="C24" s="51" t="s">
        <v>9</v>
      </c>
      <c r="D24" s="5" t="s">
        <v>2</v>
      </c>
      <c r="E24" s="5"/>
      <c r="F24" s="67"/>
      <c r="G24" s="50">
        <f>SUM(G22:G23)</f>
        <v>0</v>
      </c>
      <c r="H24" s="52" t="s">
        <v>10</v>
      </c>
      <c r="I24" s="5"/>
      <c r="J24" s="5"/>
      <c r="K24" s="53"/>
      <c r="L24" s="53"/>
      <c r="M24" s="53">
        <f>SUM(M22:M23)</f>
        <v>0</v>
      </c>
    </row>
    <row r="25" spans="2:16" s="9" customFormat="1" ht="30" x14ac:dyDescent="0.25">
      <c r="B25" s="5">
        <v>4</v>
      </c>
      <c r="C25" s="41" t="s">
        <v>25</v>
      </c>
      <c r="D25" s="5" t="s">
        <v>2</v>
      </c>
      <c r="E25" s="57">
        <f>12.4*10</f>
        <v>124</v>
      </c>
      <c r="F25" s="42"/>
      <c r="G25" s="42">
        <f>E25*F25</f>
        <v>0</v>
      </c>
      <c r="H25" s="43" t="s">
        <v>27</v>
      </c>
      <c r="I25" s="44" t="s">
        <v>14</v>
      </c>
      <c r="J25" s="47">
        <v>1.8</v>
      </c>
      <c r="K25" s="45">
        <f>E25*J25</f>
        <v>223.20000000000002</v>
      </c>
      <c r="L25" s="45"/>
      <c r="M25" s="45">
        <f>K25*L25</f>
        <v>0</v>
      </c>
    </row>
    <row r="26" spans="2:16" s="9" customFormat="1" x14ac:dyDescent="0.25">
      <c r="B26" s="5"/>
      <c r="C26" s="41"/>
      <c r="D26" s="5"/>
      <c r="E26" s="42"/>
      <c r="F26" s="42"/>
      <c r="G26" s="42"/>
      <c r="H26" s="43" t="s">
        <v>28</v>
      </c>
      <c r="I26" s="44" t="s">
        <v>14</v>
      </c>
      <c r="J26" s="47">
        <v>0.9</v>
      </c>
      <c r="K26" s="45">
        <f>E25*J26</f>
        <v>111.60000000000001</v>
      </c>
      <c r="L26" s="45"/>
      <c r="M26" s="45">
        <f>K26*L26</f>
        <v>0</v>
      </c>
    </row>
    <row r="27" spans="2:16" s="37" customFormat="1" x14ac:dyDescent="0.25">
      <c r="B27" s="5"/>
      <c r="C27" s="51" t="s">
        <v>9</v>
      </c>
      <c r="D27" s="5" t="s">
        <v>2</v>
      </c>
      <c r="E27" s="5"/>
      <c r="F27" s="67"/>
      <c r="G27" s="50">
        <f>SUM(G25)</f>
        <v>0</v>
      </c>
      <c r="H27" s="52" t="s">
        <v>10</v>
      </c>
      <c r="I27" s="5"/>
      <c r="J27" s="5"/>
      <c r="K27" s="53"/>
      <c r="L27" s="53"/>
      <c r="M27" s="53">
        <f>SUM(M25:M26)</f>
        <v>0</v>
      </c>
    </row>
    <row r="28" spans="2:16" s="37" customFormat="1" ht="30" x14ac:dyDescent="0.25">
      <c r="B28" s="42">
        <v>5</v>
      </c>
      <c r="C28" s="61" t="s">
        <v>29</v>
      </c>
      <c r="D28" s="42" t="s">
        <v>26</v>
      </c>
      <c r="E28" s="58">
        <f>5.6*10</f>
        <v>56</v>
      </c>
      <c r="F28" s="68"/>
      <c r="G28" s="42">
        <f>E28*F28</f>
        <v>0</v>
      </c>
      <c r="H28" s="63" t="s">
        <v>27</v>
      </c>
      <c r="I28" s="47" t="s">
        <v>14</v>
      </c>
      <c r="J28" s="64">
        <v>0.4</v>
      </c>
      <c r="K28" s="45">
        <f>$E$28*J28</f>
        <v>22.400000000000002</v>
      </c>
      <c r="L28" s="60"/>
      <c r="M28" s="45">
        <f>K28*L28</f>
        <v>0</v>
      </c>
    </row>
    <row r="29" spans="2:16" s="37" customFormat="1" x14ac:dyDescent="0.25">
      <c r="B29" s="42"/>
      <c r="C29" s="62"/>
      <c r="D29" s="59"/>
      <c r="E29" s="5"/>
      <c r="F29" s="68"/>
      <c r="G29" s="50"/>
      <c r="H29" s="63" t="s">
        <v>28</v>
      </c>
      <c r="I29" s="47" t="s">
        <v>14</v>
      </c>
      <c r="J29" s="64">
        <v>0.3</v>
      </c>
      <c r="K29" s="45">
        <f>$E$28*J29</f>
        <v>16.8</v>
      </c>
      <c r="L29" s="60"/>
      <c r="M29" s="45">
        <f t="shared" ref="M29:M31" si="1">K29*L29</f>
        <v>0</v>
      </c>
    </row>
    <row r="30" spans="2:16" s="37" customFormat="1" x14ac:dyDescent="0.25">
      <c r="B30" s="42"/>
      <c r="C30" s="62"/>
      <c r="D30" s="59"/>
      <c r="E30" s="5"/>
      <c r="F30" s="68"/>
      <c r="G30" s="50"/>
      <c r="H30" s="63" t="s">
        <v>30</v>
      </c>
      <c r="I30" s="47" t="s">
        <v>26</v>
      </c>
      <c r="J30" s="64">
        <v>1.1000000000000001</v>
      </c>
      <c r="K30" s="45">
        <f>$E$28*J30</f>
        <v>61.600000000000009</v>
      </c>
      <c r="L30" s="60"/>
      <c r="M30" s="45">
        <f>K30*L30</f>
        <v>0</v>
      </c>
    </row>
    <row r="31" spans="2:16" s="37" customFormat="1" x14ac:dyDescent="0.25">
      <c r="B31" s="42"/>
      <c r="C31" s="62"/>
      <c r="D31" s="59"/>
      <c r="E31" s="5"/>
      <c r="F31" s="68"/>
      <c r="G31" s="50"/>
      <c r="H31" s="63" t="s">
        <v>31</v>
      </c>
      <c r="I31" s="47" t="s">
        <v>26</v>
      </c>
      <c r="J31" s="64">
        <v>1.1000000000000001</v>
      </c>
      <c r="K31" s="45">
        <f>$E$28*J31</f>
        <v>61.600000000000009</v>
      </c>
      <c r="L31" s="60"/>
      <c r="M31" s="45">
        <f t="shared" si="1"/>
        <v>0</v>
      </c>
    </row>
    <row r="32" spans="2:16" s="37" customFormat="1" x14ac:dyDescent="0.25">
      <c r="B32" s="42"/>
      <c r="C32" s="62"/>
      <c r="D32" s="59"/>
      <c r="E32" s="5"/>
      <c r="F32" s="68"/>
      <c r="G32" s="50"/>
      <c r="H32" s="65" t="s">
        <v>32</v>
      </c>
      <c r="I32" s="47" t="s">
        <v>16</v>
      </c>
      <c r="J32" s="47">
        <v>0.15</v>
      </c>
      <c r="K32" s="45">
        <f>$E$28*J32</f>
        <v>8.4</v>
      </c>
      <c r="L32" s="60"/>
      <c r="M32" s="45">
        <f>K32*L32</f>
        <v>0</v>
      </c>
    </row>
    <row r="33" spans="2:13" s="37" customFormat="1" x14ac:dyDescent="0.25">
      <c r="B33" s="5"/>
      <c r="C33" s="51" t="s">
        <v>9</v>
      </c>
      <c r="D33" s="5" t="s">
        <v>26</v>
      </c>
      <c r="E33" s="5"/>
      <c r="F33" s="67"/>
      <c r="G33" s="50">
        <f>SUM(G28)</f>
        <v>0</v>
      </c>
      <c r="H33" s="52" t="s">
        <v>10</v>
      </c>
      <c r="I33" s="5"/>
      <c r="J33" s="5"/>
      <c r="K33" s="53"/>
      <c r="L33" s="53"/>
      <c r="M33" s="53">
        <f>SUM(M28:M32)</f>
        <v>0</v>
      </c>
    </row>
    <row r="34" spans="2:13" s="37" customFormat="1" ht="45" x14ac:dyDescent="0.25">
      <c r="B34" s="42">
        <v>6</v>
      </c>
      <c r="C34" s="61" t="s">
        <v>33</v>
      </c>
      <c r="D34" s="5" t="s">
        <v>26</v>
      </c>
      <c r="E34" s="58">
        <f>5.6*10</f>
        <v>56</v>
      </c>
      <c r="F34" s="68"/>
      <c r="G34" s="42">
        <f>E34*F34</f>
        <v>0</v>
      </c>
      <c r="H34" s="65" t="s">
        <v>13</v>
      </c>
      <c r="I34" s="47" t="s">
        <v>14</v>
      </c>
      <c r="J34" s="47">
        <v>0.31</v>
      </c>
      <c r="K34" s="45">
        <f>$E$34*J34</f>
        <v>17.36</v>
      </c>
      <c r="L34" s="60"/>
      <c r="M34" s="45">
        <f>K34*L34</f>
        <v>0</v>
      </c>
    </row>
    <row r="35" spans="2:13" s="37" customFormat="1" ht="30" x14ac:dyDescent="0.25">
      <c r="B35" s="42"/>
      <c r="C35" s="62"/>
      <c r="D35" s="59"/>
      <c r="E35" s="5"/>
      <c r="F35" s="68"/>
      <c r="G35" s="50"/>
      <c r="H35" s="65" t="s">
        <v>15</v>
      </c>
      <c r="I35" s="47" t="s">
        <v>16</v>
      </c>
      <c r="J35" s="47">
        <v>0.1</v>
      </c>
      <c r="K35" s="45">
        <f>$E$34*J35</f>
        <v>5.6000000000000005</v>
      </c>
      <c r="L35" s="60"/>
      <c r="M35" s="45">
        <f>K35*L35</f>
        <v>0</v>
      </c>
    </row>
    <row r="36" spans="2:13" s="37" customFormat="1" x14ac:dyDescent="0.25">
      <c r="B36" s="42"/>
      <c r="C36" s="62"/>
      <c r="D36" s="59"/>
      <c r="E36" s="5"/>
      <c r="F36" s="68"/>
      <c r="G36" s="50"/>
      <c r="H36" s="65" t="s">
        <v>32</v>
      </c>
      <c r="I36" s="47" t="s">
        <v>16</v>
      </c>
      <c r="J36" s="47">
        <v>0.15</v>
      </c>
      <c r="K36" s="45">
        <f>$E$34*J36</f>
        <v>8.4</v>
      </c>
      <c r="L36" s="60"/>
      <c r="M36" s="45">
        <f>K36*L36</f>
        <v>0</v>
      </c>
    </row>
    <row r="37" spans="2:13" s="37" customFormat="1" x14ac:dyDescent="0.25">
      <c r="B37" s="5"/>
      <c r="C37" s="51" t="s">
        <v>9</v>
      </c>
      <c r="D37" s="5" t="s">
        <v>26</v>
      </c>
      <c r="E37" s="5"/>
      <c r="F37" s="67"/>
      <c r="G37" s="50">
        <f>SUM(G34)</f>
        <v>0</v>
      </c>
      <c r="H37" s="52" t="s">
        <v>10</v>
      </c>
      <c r="I37" s="5"/>
      <c r="J37" s="5"/>
      <c r="K37" s="53"/>
      <c r="L37" s="53"/>
      <c r="M37" s="53">
        <f>SUM(M34:M36)</f>
        <v>0</v>
      </c>
    </row>
    <row r="38" spans="2:13" s="37" customFormat="1" ht="30" x14ac:dyDescent="0.25">
      <c r="B38" s="42">
        <v>7</v>
      </c>
      <c r="C38" s="66" t="s">
        <v>34</v>
      </c>
      <c r="D38" s="5" t="s">
        <v>2</v>
      </c>
      <c r="E38" s="58">
        <f>E11+E22</f>
        <v>1869</v>
      </c>
      <c r="F38" s="68"/>
      <c r="G38" s="42">
        <f>E38*F38</f>
        <v>0</v>
      </c>
      <c r="H38" s="63" t="s">
        <v>27</v>
      </c>
      <c r="I38" s="47" t="s">
        <v>14</v>
      </c>
      <c r="J38" s="47">
        <v>5.6599999999999998E-2</v>
      </c>
      <c r="K38" s="45">
        <f>$E$38*J38</f>
        <v>105.7854</v>
      </c>
      <c r="L38" s="60"/>
      <c r="M38" s="45">
        <f>K38*L38</f>
        <v>0</v>
      </c>
    </row>
    <row r="39" spans="2:13" s="37" customFormat="1" x14ac:dyDescent="0.25">
      <c r="B39" s="42"/>
      <c r="C39" s="62"/>
      <c r="D39" s="59"/>
      <c r="E39" s="5"/>
      <c r="F39" s="68"/>
      <c r="G39" s="50"/>
      <c r="H39" s="63" t="s">
        <v>28</v>
      </c>
      <c r="I39" s="47" t="s">
        <v>14</v>
      </c>
      <c r="J39" s="47">
        <v>5.6599999999999998E-2</v>
      </c>
      <c r="K39" s="45">
        <f>$E$38*J39</f>
        <v>105.7854</v>
      </c>
      <c r="L39" s="60"/>
      <c r="M39" s="45">
        <f>K39*L39</f>
        <v>0</v>
      </c>
    </row>
    <row r="40" spans="2:13" s="37" customFormat="1" x14ac:dyDescent="0.25">
      <c r="B40" s="5"/>
      <c r="C40" s="51" t="s">
        <v>9</v>
      </c>
      <c r="D40" s="5" t="s">
        <v>2</v>
      </c>
      <c r="E40" s="5"/>
      <c r="F40" s="67"/>
      <c r="G40" s="50">
        <f>SUM(G38)</f>
        <v>0</v>
      </c>
      <c r="H40" s="52" t="s">
        <v>10</v>
      </c>
      <c r="I40" s="5"/>
      <c r="J40" s="5"/>
      <c r="K40" s="53"/>
      <c r="L40" s="53"/>
      <c r="M40" s="53">
        <f>SUM(M38:M39)</f>
        <v>0</v>
      </c>
    </row>
    <row r="41" spans="2:13" ht="65.25" customHeight="1" x14ac:dyDescent="0.25">
      <c r="B41" s="74" t="s">
        <v>40</v>
      </c>
      <c r="C41" s="75"/>
      <c r="D41" s="75"/>
      <c r="E41" s="75"/>
      <c r="F41" s="75"/>
      <c r="G41" s="75"/>
      <c r="H41" s="75"/>
      <c r="I41" s="75"/>
      <c r="J41" s="75"/>
      <c r="K41" s="75"/>
      <c r="L41" s="75"/>
      <c r="M41" s="76"/>
    </row>
    <row r="42" spans="2:13" ht="70.5" customHeight="1" x14ac:dyDescent="0.25">
      <c r="B42" s="69" t="s">
        <v>41</v>
      </c>
      <c r="C42" s="70"/>
      <c r="D42" s="70"/>
      <c r="E42" s="70"/>
      <c r="F42" s="70"/>
      <c r="G42" s="70"/>
      <c r="H42" s="70"/>
      <c r="I42" s="70"/>
      <c r="J42" s="70"/>
      <c r="K42" s="70"/>
      <c r="L42" s="70"/>
      <c r="M42" s="71"/>
    </row>
    <row r="43" spans="2:13" ht="327.75" customHeight="1" x14ac:dyDescent="0.25">
      <c r="B43" s="69" t="s">
        <v>42</v>
      </c>
      <c r="C43" s="70"/>
      <c r="D43" s="70"/>
      <c r="E43" s="70"/>
      <c r="F43" s="70"/>
      <c r="G43" s="70"/>
      <c r="H43" s="70"/>
      <c r="I43" s="70"/>
      <c r="J43" s="70"/>
      <c r="K43" s="70"/>
      <c r="L43" s="70"/>
      <c r="M43" s="71"/>
    </row>
    <row r="44" spans="2:13" ht="119.25" customHeight="1" x14ac:dyDescent="0.25">
      <c r="B44" s="69" t="s">
        <v>43</v>
      </c>
      <c r="C44" s="70"/>
      <c r="D44" s="70"/>
      <c r="E44" s="70"/>
      <c r="F44" s="70"/>
      <c r="G44" s="70"/>
      <c r="H44" s="70"/>
      <c r="I44" s="70"/>
      <c r="J44" s="70"/>
      <c r="K44" s="70"/>
      <c r="L44" s="70"/>
      <c r="M44" s="71"/>
    </row>
  </sheetData>
  <autoFilter ref="B10:IW40"/>
  <mergeCells count="13">
    <mergeCell ref="B1:M1"/>
    <mergeCell ref="B2:M2"/>
    <mergeCell ref="B7:M7"/>
    <mergeCell ref="B3:M3"/>
    <mergeCell ref="B5:M5"/>
    <mergeCell ref="B6:M6"/>
    <mergeCell ref="B43:M43"/>
    <mergeCell ref="B44:M44"/>
    <mergeCell ref="N15:P15"/>
    <mergeCell ref="N16:P16"/>
    <mergeCell ref="N17:P17"/>
    <mergeCell ref="B41:M41"/>
    <mergeCell ref="B42:M42"/>
  </mergeCells>
  <pageMargins left="0.7" right="0.7" top="0.75" bottom="0.75" header="0.3" footer="0.3"/>
  <pageSetup paperSize="9" scale="4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J1:AA1471"/>
  <sheetViews>
    <sheetView workbookViewId="0">
      <selection sqref="A1:XFD1048576"/>
    </sheetView>
  </sheetViews>
  <sheetFormatPr defaultRowHeight="15" x14ac:dyDescent="0.25"/>
  <cols>
    <col min="1" max="198" width="2.7109375" customWidth="1"/>
  </cols>
  <sheetData>
    <row r="1" spans="14:23" ht="15" customHeight="1" x14ac:dyDescent="0.3"/>
    <row r="2" spans="14:23" ht="15" customHeight="1" thickBot="1" x14ac:dyDescent="0.35"/>
    <row r="3" spans="14:23" ht="15" customHeight="1" x14ac:dyDescent="0.3">
      <c r="N3" s="16"/>
      <c r="O3" s="17"/>
      <c r="P3" s="17"/>
      <c r="Q3" s="18"/>
    </row>
    <row r="4" spans="14:23" ht="15" customHeight="1" x14ac:dyDescent="0.3">
      <c r="N4" s="19"/>
      <c r="O4" s="20"/>
      <c r="P4" s="20"/>
      <c r="Q4" s="21"/>
    </row>
    <row r="5" spans="14:23" ht="15" customHeight="1" thickBot="1" x14ac:dyDescent="0.35">
      <c r="N5" s="22"/>
      <c r="O5" s="23"/>
      <c r="P5" s="23"/>
      <c r="Q5" s="24"/>
    </row>
    <row r="6" spans="14:23" ht="15" customHeight="1" x14ac:dyDescent="0.3">
      <c r="N6" s="16"/>
      <c r="O6" s="17"/>
      <c r="P6" s="17"/>
      <c r="Q6" s="18"/>
    </row>
    <row r="7" spans="14:23" ht="15" customHeight="1" x14ac:dyDescent="0.3">
      <c r="N7" s="19"/>
      <c r="O7" s="20"/>
      <c r="P7" s="20"/>
      <c r="Q7" s="21"/>
    </row>
    <row r="8" spans="14:23" ht="15" customHeight="1" x14ac:dyDescent="0.3">
      <c r="N8" s="19"/>
      <c r="O8" s="20"/>
      <c r="P8" s="20"/>
      <c r="Q8" s="21"/>
    </row>
    <row r="9" spans="14:23" ht="15" customHeight="1" x14ac:dyDescent="0.3">
      <c r="N9" s="19"/>
      <c r="O9" s="20"/>
      <c r="P9" s="20"/>
      <c r="Q9" s="21"/>
    </row>
    <row r="10" spans="14:23" ht="15" customHeight="1" x14ac:dyDescent="0.3">
      <c r="N10" s="19"/>
      <c r="O10" s="20"/>
      <c r="P10" s="20"/>
      <c r="Q10" s="21"/>
    </row>
    <row r="11" spans="14:23" ht="15" customHeight="1" x14ac:dyDescent="0.3">
      <c r="N11" s="19"/>
      <c r="O11" s="20"/>
      <c r="P11" s="20"/>
      <c r="Q11" s="21"/>
    </row>
    <row r="12" spans="14:23" ht="15" customHeight="1" x14ac:dyDescent="0.3">
      <c r="N12" s="19"/>
      <c r="O12" s="20"/>
      <c r="P12" s="20"/>
      <c r="Q12" s="21"/>
    </row>
    <row r="13" spans="14:23" ht="15" customHeight="1" thickBot="1" x14ac:dyDescent="0.35">
      <c r="N13" s="19"/>
      <c r="O13" s="20"/>
      <c r="P13" s="20"/>
      <c r="Q13" s="21"/>
    </row>
    <row r="14" spans="14:23" ht="15" customHeight="1" x14ac:dyDescent="0.3">
      <c r="N14" s="16"/>
      <c r="O14" s="17"/>
      <c r="P14" s="17"/>
      <c r="Q14" s="17"/>
      <c r="R14" s="17"/>
      <c r="S14" s="17"/>
      <c r="T14" s="17"/>
      <c r="U14" s="17"/>
      <c r="V14" s="17"/>
      <c r="W14" s="18"/>
    </row>
    <row r="15" spans="14:23" ht="15" customHeight="1" x14ac:dyDescent="0.3">
      <c r="N15" s="19"/>
      <c r="O15" s="20"/>
      <c r="P15" s="20"/>
      <c r="Q15" s="20"/>
      <c r="R15" s="20"/>
      <c r="S15" s="20"/>
      <c r="T15" s="20"/>
      <c r="U15" s="20"/>
      <c r="V15" s="20"/>
      <c r="W15" s="21"/>
    </row>
    <row r="16" spans="14:23" ht="15" customHeight="1" x14ac:dyDescent="0.3">
      <c r="N16" s="19"/>
      <c r="O16" s="20"/>
      <c r="P16" s="20"/>
      <c r="Q16" s="20"/>
      <c r="R16" s="20"/>
      <c r="S16" s="20"/>
      <c r="T16" s="20"/>
      <c r="U16" s="20"/>
      <c r="V16" s="20"/>
      <c r="W16" s="21"/>
    </row>
    <row r="17" spans="10:27" ht="15" customHeight="1" thickBot="1" x14ac:dyDescent="0.35">
      <c r="N17" s="19"/>
      <c r="O17" s="20"/>
      <c r="P17" s="20"/>
      <c r="Q17" s="20"/>
      <c r="R17" s="20"/>
      <c r="S17" s="20"/>
      <c r="T17" s="20"/>
      <c r="U17" s="20"/>
      <c r="V17" s="20"/>
      <c r="W17" s="21"/>
    </row>
    <row r="18" spans="10:27" ht="15" customHeight="1" x14ac:dyDescent="0.3">
      <c r="J18" s="16"/>
      <c r="K18" s="17"/>
      <c r="L18" s="17"/>
      <c r="M18" s="17"/>
      <c r="N18" s="17"/>
      <c r="O18" s="17"/>
      <c r="P18" s="17"/>
      <c r="Q18" s="17"/>
      <c r="R18" s="17"/>
      <c r="S18" s="17"/>
      <c r="T18" s="17"/>
      <c r="U18" s="17"/>
      <c r="V18" s="17"/>
      <c r="W18" s="17"/>
      <c r="X18" s="17"/>
      <c r="Y18" s="17"/>
      <c r="Z18" s="17"/>
      <c r="AA18" s="18"/>
    </row>
    <row r="19" spans="10:27" ht="15" customHeight="1" x14ac:dyDescent="0.3">
      <c r="J19" s="19"/>
      <c r="K19" s="20"/>
      <c r="L19" s="20"/>
      <c r="M19" s="20"/>
      <c r="N19" s="20"/>
      <c r="O19" s="20"/>
      <c r="P19" s="20"/>
      <c r="Q19" s="20"/>
      <c r="R19" s="20"/>
      <c r="S19" s="20"/>
      <c r="T19" s="20"/>
      <c r="U19" s="20"/>
      <c r="V19" s="20"/>
      <c r="W19" s="20"/>
      <c r="X19" s="20"/>
      <c r="Y19" s="20"/>
      <c r="Z19" s="20"/>
      <c r="AA19" s="21"/>
    </row>
    <row r="20" spans="10:27" ht="15" customHeight="1" x14ac:dyDescent="0.3">
      <c r="J20" s="19"/>
      <c r="K20" s="20"/>
      <c r="L20" s="20"/>
      <c r="M20" s="20"/>
      <c r="N20" s="20"/>
      <c r="O20" s="20"/>
      <c r="P20" s="20"/>
      <c r="Q20" s="20"/>
      <c r="R20" s="20"/>
      <c r="S20" s="20"/>
      <c r="T20" s="20"/>
      <c r="U20" s="20"/>
      <c r="V20" s="20"/>
      <c r="W20" s="20"/>
      <c r="X20" s="20"/>
      <c r="Y20" s="20"/>
      <c r="Z20" s="20"/>
      <c r="AA20" s="21"/>
    </row>
    <row r="21" spans="10:27" ht="15" customHeight="1" x14ac:dyDescent="0.3">
      <c r="J21" s="19"/>
      <c r="K21" s="20"/>
      <c r="L21" s="20"/>
      <c r="M21" s="20"/>
      <c r="N21" s="20"/>
      <c r="O21" s="20"/>
      <c r="P21" s="20"/>
      <c r="Q21" s="20"/>
      <c r="R21" s="20"/>
      <c r="S21" s="20"/>
      <c r="T21" s="20"/>
      <c r="U21" s="20"/>
      <c r="V21" s="20"/>
      <c r="W21" s="20"/>
      <c r="X21" s="20"/>
      <c r="Y21" s="20"/>
      <c r="Z21" s="20"/>
      <c r="AA21" s="21"/>
    </row>
    <row r="22" spans="10:27" ht="15" customHeight="1" thickBot="1" x14ac:dyDescent="0.35">
      <c r="J22" s="22"/>
      <c r="K22" s="23"/>
      <c r="L22" s="23"/>
      <c r="M22" s="23"/>
      <c r="N22" s="23"/>
      <c r="O22" s="23"/>
      <c r="P22" s="23"/>
      <c r="Q22" s="23"/>
      <c r="R22" s="23"/>
      <c r="S22" s="23"/>
      <c r="T22" s="23"/>
      <c r="U22" s="23"/>
      <c r="V22" s="23"/>
      <c r="W22" s="23"/>
      <c r="X22" s="23"/>
      <c r="Y22" s="23"/>
      <c r="Z22" s="23"/>
      <c r="AA22" s="24"/>
    </row>
    <row r="23" spans="10:27" ht="15" customHeight="1" x14ac:dyDescent="0.3">
      <c r="T23" s="16"/>
      <c r="U23" s="17"/>
      <c r="V23" s="17"/>
      <c r="W23" s="18"/>
      <c r="X23" s="17"/>
      <c r="Y23" s="17"/>
      <c r="Z23" s="17"/>
      <c r="AA23" s="18"/>
    </row>
    <row r="24" spans="10:27" ht="15" customHeight="1" x14ac:dyDescent="0.3">
      <c r="T24" s="19"/>
      <c r="U24" s="20"/>
      <c r="V24" s="20"/>
      <c r="W24" s="21"/>
      <c r="X24" s="20"/>
      <c r="Y24" s="20"/>
      <c r="Z24" s="20"/>
      <c r="AA24" s="21"/>
    </row>
    <row r="25" spans="10:27" ht="15" customHeight="1" x14ac:dyDescent="0.3">
      <c r="T25" s="19"/>
      <c r="U25" s="20"/>
      <c r="V25" s="20"/>
      <c r="W25" s="21"/>
      <c r="X25" s="20"/>
      <c r="Y25" s="20"/>
      <c r="Z25" s="20"/>
      <c r="AA25" s="21"/>
    </row>
    <row r="26" spans="10:27" ht="15" customHeight="1" thickBot="1" x14ac:dyDescent="0.35">
      <c r="T26" s="22"/>
      <c r="U26" s="23"/>
      <c r="V26" s="23"/>
      <c r="W26" s="24"/>
      <c r="X26" s="20"/>
      <c r="Y26" s="20"/>
      <c r="Z26" s="20"/>
      <c r="AA26" s="21"/>
    </row>
    <row r="27" spans="10:27" ht="15" customHeight="1" x14ac:dyDescent="0.25">
      <c r="T27" s="19"/>
      <c r="U27" s="20"/>
      <c r="V27" s="20"/>
      <c r="W27" s="21"/>
      <c r="X27" s="20"/>
      <c r="Y27" s="20"/>
      <c r="Z27" s="20"/>
      <c r="AA27" s="21"/>
    </row>
    <row r="28" spans="10:27" ht="15" customHeight="1" x14ac:dyDescent="0.25">
      <c r="T28" s="19"/>
      <c r="U28" s="20"/>
      <c r="V28" s="20"/>
      <c r="W28" s="21"/>
      <c r="X28" s="20"/>
      <c r="Y28" s="20"/>
      <c r="Z28" s="20"/>
      <c r="AA28" s="21"/>
    </row>
    <row r="29" spans="10:27" ht="15" customHeight="1" x14ac:dyDescent="0.25">
      <c r="T29" s="19"/>
      <c r="U29" s="20"/>
      <c r="V29" s="20"/>
      <c r="W29" s="21"/>
      <c r="X29" s="20"/>
      <c r="Y29" s="20"/>
      <c r="Z29" s="20"/>
      <c r="AA29" s="21"/>
    </row>
    <row r="30" spans="10:27" ht="15" customHeight="1" x14ac:dyDescent="0.25">
      <c r="T30" s="19"/>
      <c r="U30" s="20"/>
      <c r="V30" s="20"/>
      <c r="W30" s="21"/>
      <c r="X30" s="20"/>
      <c r="Y30" s="20"/>
      <c r="Z30" s="20"/>
      <c r="AA30" s="21"/>
    </row>
    <row r="31" spans="10:27" ht="15" customHeight="1" x14ac:dyDescent="0.25">
      <c r="T31" s="19"/>
      <c r="U31" s="20"/>
      <c r="V31" s="20"/>
      <c r="W31" s="21"/>
      <c r="X31" s="20"/>
      <c r="Y31" s="20"/>
      <c r="Z31" s="20"/>
      <c r="AA31" s="21"/>
    </row>
    <row r="32" spans="10:27" ht="15" customHeight="1" x14ac:dyDescent="0.25">
      <c r="T32" s="19"/>
      <c r="U32" s="20"/>
      <c r="V32" s="20"/>
      <c r="W32" s="21"/>
      <c r="X32" s="20"/>
      <c r="Y32" s="20"/>
      <c r="Z32" s="20"/>
      <c r="AA32" s="21"/>
    </row>
    <row r="33" spans="20:27" ht="15" customHeight="1" x14ac:dyDescent="0.25">
      <c r="T33" s="19"/>
      <c r="U33" s="20"/>
      <c r="V33" s="20"/>
      <c r="W33" s="21"/>
      <c r="X33" s="20"/>
      <c r="Y33" s="20"/>
      <c r="Z33" s="20"/>
      <c r="AA33" s="21"/>
    </row>
    <row r="34" spans="20:27" ht="15" customHeight="1" x14ac:dyDescent="0.25">
      <c r="T34" s="19"/>
      <c r="U34" s="20"/>
      <c r="V34" s="20"/>
      <c r="W34" s="21"/>
      <c r="X34" s="20"/>
      <c r="Y34" s="20"/>
      <c r="Z34" s="20"/>
      <c r="AA34" s="21"/>
    </row>
    <row r="35" spans="20:27" ht="15" customHeight="1" thickBot="1" x14ac:dyDescent="0.3">
      <c r="T35" s="22"/>
      <c r="U35" s="23"/>
      <c r="V35" s="23"/>
      <c r="W35" s="24"/>
      <c r="X35" s="20"/>
      <c r="Y35" s="20"/>
      <c r="Z35" s="20"/>
      <c r="AA35" s="21"/>
    </row>
    <row r="36" spans="20:27" ht="15" customHeight="1" x14ac:dyDescent="0.25">
      <c r="T36" s="16"/>
      <c r="U36" s="17"/>
      <c r="V36" s="17"/>
      <c r="W36" s="17"/>
      <c r="X36" s="17"/>
      <c r="Y36" s="17"/>
      <c r="Z36" s="17"/>
      <c r="AA36" s="18"/>
    </row>
    <row r="37" spans="20:27" ht="15" customHeight="1" x14ac:dyDescent="0.25">
      <c r="T37" s="19"/>
      <c r="U37" s="20"/>
      <c r="V37" s="20"/>
      <c r="W37" s="20"/>
      <c r="X37" s="20"/>
      <c r="Y37" s="20"/>
      <c r="Z37" s="20"/>
      <c r="AA37" s="21"/>
    </row>
    <row r="38" spans="20:27" ht="15" customHeight="1" thickBot="1" x14ac:dyDescent="0.3">
      <c r="T38" s="22"/>
      <c r="U38" s="23"/>
      <c r="V38" s="23"/>
      <c r="W38" s="23"/>
      <c r="X38" s="23"/>
      <c r="Y38" s="23"/>
      <c r="Z38" s="23"/>
      <c r="AA38" s="24"/>
    </row>
    <row r="39" spans="20:27" ht="15" customHeight="1" x14ac:dyDescent="0.25"/>
    <row r="40" spans="20:27" ht="15" customHeight="1" x14ac:dyDescent="0.25"/>
    <row r="41" spans="20:27" ht="15" customHeight="1" x14ac:dyDescent="0.25"/>
    <row r="42" spans="20:27" ht="15" customHeight="1" x14ac:dyDescent="0.25"/>
    <row r="43" spans="20:27" ht="15" customHeight="1" x14ac:dyDescent="0.25"/>
    <row r="44" spans="20:27" ht="15" customHeight="1" x14ac:dyDescent="0.25"/>
    <row r="45" spans="20:27" ht="15" customHeight="1" x14ac:dyDescent="0.25"/>
    <row r="46" spans="20:27" ht="15" customHeight="1" x14ac:dyDescent="0.25"/>
    <row r="47" spans="20:27" ht="15" customHeight="1" x14ac:dyDescent="0.25"/>
    <row r="48" spans="20:2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row r="1240" ht="15" customHeight="1" x14ac:dyDescent="0.25"/>
    <row r="1241" ht="15" customHeight="1" x14ac:dyDescent="0.25"/>
    <row r="1242" ht="15" customHeight="1" x14ac:dyDescent="0.25"/>
    <row r="1243" ht="15" customHeight="1" x14ac:dyDescent="0.25"/>
    <row r="1244" ht="15" customHeight="1" x14ac:dyDescent="0.25"/>
    <row r="1245" ht="15" customHeight="1" x14ac:dyDescent="0.25"/>
    <row r="1246" ht="15" customHeight="1" x14ac:dyDescent="0.25"/>
    <row r="1247" ht="15" customHeight="1" x14ac:dyDescent="0.25"/>
    <row r="1248" ht="15" customHeight="1" x14ac:dyDescent="0.25"/>
    <row r="1249" ht="15" customHeight="1" x14ac:dyDescent="0.25"/>
    <row r="1250" ht="15" customHeight="1" x14ac:dyDescent="0.25"/>
    <row r="1251" ht="15" customHeight="1" x14ac:dyDescent="0.25"/>
    <row r="1252" ht="15" customHeight="1" x14ac:dyDescent="0.25"/>
    <row r="1253" ht="15" customHeight="1" x14ac:dyDescent="0.25"/>
    <row r="1254" ht="15" customHeight="1" x14ac:dyDescent="0.25"/>
    <row r="1255" ht="15" customHeight="1" x14ac:dyDescent="0.25"/>
    <row r="1256" ht="15" customHeight="1" x14ac:dyDescent="0.25"/>
    <row r="1257" ht="15" customHeight="1" x14ac:dyDescent="0.25"/>
    <row r="1258" ht="15" customHeight="1" x14ac:dyDescent="0.25"/>
    <row r="1259" ht="15" customHeight="1" x14ac:dyDescent="0.25"/>
    <row r="1260" ht="15" customHeight="1" x14ac:dyDescent="0.25"/>
    <row r="1261" ht="15" customHeight="1" x14ac:dyDescent="0.25"/>
    <row r="1262" ht="15" customHeight="1" x14ac:dyDescent="0.25"/>
    <row r="1263" ht="15" customHeight="1" x14ac:dyDescent="0.25"/>
    <row r="1264" ht="15" customHeight="1" x14ac:dyDescent="0.25"/>
    <row r="1265" ht="15" customHeight="1" x14ac:dyDescent="0.25"/>
    <row r="1266" ht="15" customHeight="1" x14ac:dyDescent="0.25"/>
    <row r="1267" ht="15" customHeight="1" x14ac:dyDescent="0.25"/>
    <row r="1268" ht="15" customHeight="1" x14ac:dyDescent="0.25"/>
    <row r="1269" ht="15" customHeight="1" x14ac:dyDescent="0.25"/>
    <row r="1270" ht="15" customHeight="1" x14ac:dyDescent="0.25"/>
    <row r="1271" ht="15" customHeight="1" x14ac:dyDescent="0.25"/>
    <row r="1272" ht="15" customHeight="1" x14ac:dyDescent="0.25"/>
    <row r="1273" ht="15" customHeight="1" x14ac:dyDescent="0.25"/>
    <row r="1274" ht="15" customHeight="1" x14ac:dyDescent="0.25"/>
    <row r="1275" ht="15" customHeight="1" x14ac:dyDescent="0.25"/>
    <row r="1276" ht="15" customHeight="1" x14ac:dyDescent="0.25"/>
    <row r="1277" ht="15" customHeight="1" x14ac:dyDescent="0.25"/>
    <row r="1278" ht="15" customHeight="1" x14ac:dyDescent="0.25"/>
    <row r="1279" ht="15" customHeight="1" x14ac:dyDescent="0.25"/>
    <row r="1280" ht="15" customHeight="1" x14ac:dyDescent="0.25"/>
    <row r="1281" ht="15" customHeight="1" x14ac:dyDescent="0.25"/>
    <row r="1282" ht="15" customHeight="1" x14ac:dyDescent="0.25"/>
    <row r="1283" ht="15" customHeight="1" x14ac:dyDescent="0.25"/>
    <row r="1284" ht="15" customHeight="1" x14ac:dyDescent="0.25"/>
    <row r="1285" ht="15" customHeight="1" x14ac:dyDescent="0.25"/>
    <row r="1286" ht="15" customHeight="1" x14ac:dyDescent="0.25"/>
    <row r="1287" ht="15" customHeight="1" x14ac:dyDescent="0.25"/>
    <row r="1288" ht="15" customHeight="1" x14ac:dyDescent="0.25"/>
    <row r="1289" ht="15" customHeight="1" x14ac:dyDescent="0.25"/>
    <row r="1290" ht="15" customHeight="1" x14ac:dyDescent="0.25"/>
    <row r="1291" ht="15" customHeight="1" x14ac:dyDescent="0.25"/>
    <row r="1292" ht="15" customHeight="1" x14ac:dyDescent="0.25"/>
    <row r="1293" ht="15" customHeight="1" x14ac:dyDescent="0.25"/>
    <row r="1294" ht="15" customHeight="1" x14ac:dyDescent="0.25"/>
    <row r="1295" ht="15" customHeight="1" x14ac:dyDescent="0.25"/>
    <row r="1296" ht="15" customHeight="1" x14ac:dyDescent="0.25"/>
    <row r="1297" ht="15" customHeight="1" x14ac:dyDescent="0.25"/>
    <row r="1298" ht="15" customHeight="1" x14ac:dyDescent="0.25"/>
    <row r="1299" ht="15" customHeight="1" x14ac:dyDescent="0.25"/>
    <row r="1300" ht="15" customHeight="1" x14ac:dyDescent="0.25"/>
    <row r="1301" ht="15" customHeight="1" x14ac:dyDescent="0.25"/>
    <row r="1302" ht="15" customHeight="1" x14ac:dyDescent="0.25"/>
    <row r="1303" ht="15" customHeight="1" x14ac:dyDescent="0.25"/>
    <row r="1304" ht="15" customHeight="1" x14ac:dyDescent="0.25"/>
    <row r="1305" ht="15" customHeight="1" x14ac:dyDescent="0.25"/>
    <row r="1306" ht="15" customHeight="1" x14ac:dyDescent="0.25"/>
    <row r="1307" ht="15" customHeight="1" x14ac:dyDescent="0.25"/>
    <row r="1308" ht="15" customHeight="1" x14ac:dyDescent="0.25"/>
    <row r="1309" ht="15" customHeight="1" x14ac:dyDescent="0.25"/>
    <row r="1310" ht="15" customHeight="1" x14ac:dyDescent="0.25"/>
    <row r="1311" ht="15" customHeight="1" x14ac:dyDescent="0.25"/>
    <row r="1312" ht="15" customHeight="1" x14ac:dyDescent="0.25"/>
    <row r="1313" ht="15" customHeight="1" x14ac:dyDescent="0.25"/>
    <row r="1314" ht="15" customHeight="1" x14ac:dyDescent="0.25"/>
    <row r="1315" ht="15" customHeight="1" x14ac:dyDescent="0.25"/>
    <row r="1316" ht="15" customHeight="1" x14ac:dyDescent="0.25"/>
    <row r="1317" ht="15" customHeight="1" x14ac:dyDescent="0.25"/>
    <row r="1318" ht="15" customHeight="1" x14ac:dyDescent="0.25"/>
    <row r="1319" ht="15" customHeight="1" x14ac:dyDescent="0.25"/>
    <row r="1320" ht="15" customHeight="1" x14ac:dyDescent="0.25"/>
    <row r="1321" ht="15" customHeight="1" x14ac:dyDescent="0.25"/>
    <row r="1322" ht="15" customHeight="1" x14ac:dyDescent="0.25"/>
    <row r="1323" ht="15" customHeight="1" x14ac:dyDescent="0.25"/>
    <row r="1324" ht="15" customHeight="1" x14ac:dyDescent="0.25"/>
    <row r="1325" ht="15" customHeight="1" x14ac:dyDescent="0.25"/>
    <row r="1326" ht="15" customHeight="1" x14ac:dyDescent="0.25"/>
    <row r="1327" ht="15" customHeight="1" x14ac:dyDescent="0.25"/>
    <row r="1328" ht="15" customHeight="1" x14ac:dyDescent="0.25"/>
    <row r="1329" ht="15" customHeight="1" x14ac:dyDescent="0.25"/>
    <row r="1330" ht="15" customHeight="1" x14ac:dyDescent="0.25"/>
    <row r="1331" ht="15" customHeight="1" x14ac:dyDescent="0.25"/>
    <row r="1332" ht="15" customHeight="1" x14ac:dyDescent="0.25"/>
    <row r="1333" ht="15" customHeight="1" x14ac:dyDescent="0.25"/>
    <row r="1334" ht="15" customHeight="1" x14ac:dyDescent="0.25"/>
    <row r="1335" ht="15" customHeight="1" x14ac:dyDescent="0.25"/>
    <row r="1336" ht="15" customHeight="1" x14ac:dyDescent="0.25"/>
    <row r="1337" ht="15" customHeight="1" x14ac:dyDescent="0.25"/>
    <row r="1338" ht="15" customHeight="1" x14ac:dyDescent="0.25"/>
    <row r="1339" ht="15" customHeight="1" x14ac:dyDescent="0.25"/>
    <row r="1340" ht="15" customHeight="1" x14ac:dyDescent="0.25"/>
    <row r="1341" ht="15" customHeight="1" x14ac:dyDescent="0.25"/>
    <row r="1342" ht="15" customHeight="1" x14ac:dyDescent="0.25"/>
    <row r="1343" ht="15" customHeight="1" x14ac:dyDescent="0.25"/>
    <row r="1344" ht="15" customHeight="1" x14ac:dyDescent="0.25"/>
    <row r="1345" ht="15" customHeight="1" x14ac:dyDescent="0.25"/>
    <row r="1346" ht="15" customHeight="1" x14ac:dyDescent="0.25"/>
    <row r="1347" ht="15" customHeight="1" x14ac:dyDescent="0.25"/>
    <row r="1348" ht="15" customHeight="1" x14ac:dyDescent="0.25"/>
    <row r="1349" ht="15" customHeight="1" x14ac:dyDescent="0.25"/>
    <row r="1350" ht="15" customHeight="1" x14ac:dyDescent="0.25"/>
    <row r="1351" ht="15" customHeight="1" x14ac:dyDescent="0.25"/>
    <row r="1352" ht="15" customHeight="1" x14ac:dyDescent="0.25"/>
    <row r="1353" ht="15" customHeight="1" x14ac:dyDescent="0.25"/>
    <row r="1354" ht="15" customHeight="1" x14ac:dyDescent="0.25"/>
    <row r="1355" ht="15" customHeight="1" x14ac:dyDescent="0.25"/>
    <row r="1356" ht="15" customHeight="1" x14ac:dyDescent="0.25"/>
    <row r="1357" ht="15" customHeight="1" x14ac:dyDescent="0.25"/>
    <row r="1358" ht="15" customHeight="1" x14ac:dyDescent="0.25"/>
    <row r="1359" ht="15" customHeight="1" x14ac:dyDescent="0.25"/>
    <row r="1360" ht="15" customHeight="1" x14ac:dyDescent="0.25"/>
    <row r="1361" ht="15" customHeight="1" x14ac:dyDescent="0.25"/>
    <row r="1362" ht="15" customHeight="1" x14ac:dyDescent="0.25"/>
    <row r="1363" ht="15" customHeight="1" x14ac:dyDescent="0.25"/>
    <row r="1364" ht="15" customHeight="1" x14ac:dyDescent="0.25"/>
    <row r="1365" ht="15" customHeight="1" x14ac:dyDescent="0.25"/>
    <row r="1366" ht="15" customHeight="1" x14ac:dyDescent="0.25"/>
    <row r="1367" ht="15" customHeight="1" x14ac:dyDescent="0.25"/>
    <row r="1368" ht="15" customHeight="1" x14ac:dyDescent="0.25"/>
    <row r="1369" ht="15" customHeight="1" x14ac:dyDescent="0.25"/>
    <row r="1370" ht="15" customHeight="1" x14ac:dyDescent="0.25"/>
    <row r="1371" ht="15" customHeight="1" x14ac:dyDescent="0.25"/>
    <row r="1372" ht="15" customHeight="1" x14ac:dyDescent="0.25"/>
    <row r="1373" ht="15" customHeight="1" x14ac:dyDescent="0.25"/>
    <row r="1374" ht="15" customHeight="1" x14ac:dyDescent="0.25"/>
    <row r="1375" ht="15" customHeight="1" x14ac:dyDescent="0.25"/>
    <row r="1376" ht="15" customHeight="1" x14ac:dyDescent="0.25"/>
    <row r="1377" ht="15" customHeight="1" x14ac:dyDescent="0.25"/>
    <row r="1378" ht="15" customHeight="1" x14ac:dyDescent="0.25"/>
    <row r="1379" ht="15" customHeight="1" x14ac:dyDescent="0.25"/>
    <row r="1380" ht="15" customHeight="1" x14ac:dyDescent="0.25"/>
    <row r="1381" ht="15" customHeight="1" x14ac:dyDescent="0.25"/>
    <row r="1382" ht="15" customHeight="1" x14ac:dyDescent="0.25"/>
    <row r="1383" ht="15" customHeight="1" x14ac:dyDescent="0.25"/>
    <row r="1384" ht="15" customHeight="1" x14ac:dyDescent="0.25"/>
    <row r="1385" ht="15" customHeight="1" x14ac:dyDescent="0.25"/>
    <row r="1386" ht="15" customHeight="1" x14ac:dyDescent="0.25"/>
    <row r="1387" ht="15" customHeight="1" x14ac:dyDescent="0.25"/>
    <row r="1388" ht="15" customHeight="1" x14ac:dyDescent="0.25"/>
    <row r="1389" ht="15" customHeight="1" x14ac:dyDescent="0.25"/>
    <row r="1390" ht="15" customHeight="1" x14ac:dyDescent="0.25"/>
    <row r="1391" ht="15" customHeight="1" x14ac:dyDescent="0.25"/>
    <row r="1392" ht="15" customHeight="1" x14ac:dyDescent="0.25"/>
    <row r="1393" ht="15" customHeight="1" x14ac:dyDescent="0.25"/>
    <row r="1394" ht="15" customHeight="1" x14ac:dyDescent="0.25"/>
    <row r="1395" ht="15" customHeight="1" x14ac:dyDescent="0.25"/>
    <row r="1396" ht="15" customHeight="1" x14ac:dyDescent="0.25"/>
    <row r="1397" ht="15" customHeight="1" x14ac:dyDescent="0.25"/>
    <row r="1398" ht="15" customHeight="1" x14ac:dyDescent="0.25"/>
    <row r="1399" ht="15" customHeight="1" x14ac:dyDescent="0.25"/>
    <row r="1400" ht="15" customHeight="1" x14ac:dyDescent="0.25"/>
    <row r="1401" ht="15" customHeight="1" x14ac:dyDescent="0.25"/>
    <row r="1402" ht="15" customHeight="1" x14ac:dyDescent="0.25"/>
    <row r="1403" ht="15" customHeight="1" x14ac:dyDescent="0.25"/>
    <row r="1404" ht="15" customHeight="1" x14ac:dyDescent="0.25"/>
    <row r="1405" ht="15" customHeight="1" x14ac:dyDescent="0.25"/>
    <row r="1406" ht="15" customHeight="1" x14ac:dyDescent="0.25"/>
    <row r="1407" ht="15" customHeight="1" x14ac:dyDescent="0.25"/>
    <row r="1408" ht="15" customHeight="1" x14ac:dyDescent="0.25"/>
    <row r="1409" ht="15" customHeight="1" x14ac:dyDescent="0.25"/>
    <row r="1410" ht="15" customHeight="1" x14ac:dyDescent="0.25"/>
    <row r="1411" ht="15" customHeight="1" x14ac:dyDescent="0.25"/>
    <row r="1412" ht="15" customHeight="1" x14ac:dyDescent="0.25"/>
    <row r="1413" ht="15" customHeight="1" x14ac:dyDescent="0.25"/>
    <row r="1414" ht="15" customHeight="1" x14ac:dyDescent="0.25"/>
    <row r="1415" ht="15" customHeight="1" x14ac:dyDescent="0.25"/>
    <row r="1416" ht="15" customHeight="1" x14ac:dyDescent="0.25"/>
    <row r="1417" ht="15" customHeight="1" x14ac:dyDescent="0.25"/>
    <row r="1418" ht="15" customHeight="1" x14ac:dyDescent="0.25"/>
    <row r="1419" ht="15" customHeight="1" x14ac:dyDescent="0.25"/>
    <row r="1420" ht="15" customHeight="1" x14ac:dyDescent="0.25"/>
    <row r="1421" ht="15" customHeight="1" x14ac:dyDescent="0.25"/>
    <row r="1422" ht="15" customHeight="1" x14ac:dyDescent="0.25"/>
    <row r="1423" ht="15" customHeight="1" x14ac:dyDescent="0.25"/>
    <row r="1424" ht="15" customHeight="1" x14ac:dyDescent="0.25"/>
    <row r="1425" ht="15" customHeight="1" x14ac:dyDescent="0.25"/>
    <row r="1426" ht="15" customHeight="1" x14ac:dyDescent="0.25"/>
    <row r="1427" ht="15" customHeight="1" x14ac:dyDescent="0.25"/>
    <row r="1428" ht="15" customHeight="1" x14ac:dyDescent="0.25"/>
    <row r="1429" ht="15" customHeight="1" x14ac:dyDescent="0.25"/>
    <row r="1430" ht="15" customHeight="1" x14ac:dyDescent="0.25"/>
    <row r="1431" ht="15" customHeight="1" x14ac:dyDescent="0.25"/>
    <row r="1432" ht="15" customHeight="1" x14ac:dyDescent="0.25"/>
    <row r="1433" ht="15" customHeight="1" x14ac:dyDescent="0.25"/>
    <row r="1434" ht="15" customHeight="1" x14ac:dyDescent="0.25"/>
    <row r="1435" ht="15" customHeight="1" x14ac:dyDescent="0.25"/>
    <row r="1436" ht="15" customHeight="1" x14ac:dyDescent="0.25"/>
    <row r="1437" ht="15" customHeight="1" x14ac:dyDescent="0.25"/>
    <row r="1438" ht="15" customHeight="1" x14ac:dyDescent="0.25"/>
    <row r="1439" ht="15" customHeight="1" x14ac:dyDescent="0.25"/>
    <row r="1440" ht="15" customHeight="1" x14ac:dyDescent="0.25"/>
    <row r="1441" ht="15" customHeight="1" x14ac:dyDescent="0.25"/>
    <row r="1442" ht="15" customHeight="1" x14ac:dyDescent="0.25"/>
    <row r="1443" ht="15" customHeight="1" x14ac:dyDescent="0.25"/>
    <row r="1444" ht="15" customHeight="1" x14ac:dyDescent="0.25"/>
    <row r="1445" ht="15" customHeight="1" x14ac:dyDescent="0.25"/>
    <row r="1446" ht="15" customHeight="1" x14ac:dyDescent="0.25"/>
    <row r="1447" ht="15" customHeight="1" x14ac:dyDescent="0.25"/>
    <row r="1448" ht="15" customHeight="1" x14ac:dyDescent="0.25"/>
    <row r="1449" ht="15" customHeight="1" x14ac:dyDescent="0.25"/>
    <row r="1450" ht="15" customHeight="1" x14ac:dyDescent="0.25"/>
    <row r="1451" ht="15" customHeight="1" x14ac:dyDescent="0.25"/>
    <row r="1452" ht="15" customHeight="1" x14ac:dyDescent="0.25"/>
    <row r="1453" ht="15" customHeight="1" x14ac:dyDescent="0.25"/>
    <row r="1454" ht="15" customHeight="1" x14ac:dyDescent="0.25"/>
    <row r="1455" ht="15" customHeight="1" x14ac:dyDescent="0.25"/>
    <row r="1456" ht="15" customHeight="1" x14ac:dyDescent="0.25"/>
    <row r="1457" ht="15" customHeight="1" x14ac:dyDescent="0.25"/>
    <row r="1458" ht="15" customHeight="1" x14ac:dyDescent="0.25"/>
    <row r="1459" ht="15" customHeight="1" x14ac:dyDescent="0.25"/>
    <row r="1460" ht="15" customHeight="1" x14ac:dyDescent="0.25"/>
    <row r="1461" ht="15" customHeight="1" x14ac:dyDescent="0.25"/>
    <row r="1462" ht="15" customHeight="1" x14ac:dyDescent="0.25"/>
    <row r="1463" ht="15" customHeight="1" x14ac:dyDescent="0.25"/>
    <row r="1464" ht="15" customHeight="1" x14ac:dyDescent="0.25"/>
    <row r="1465" ht="15" customHeight="1" x14ac:dyDescent="0.25"/>
    <row r="1466" ht="15" customHeight="1" x14ac:dyDescent="0.25"/>
    <row r="1467" ht="15" customHeight="1" x14ac:dyDescent="0.25"/>
    <row r="1468" ht="15" customHeight="1" x14ac:dyDescent="0.25"/>
    <row r="1469" ht="15" customHeight="1" x14ac:dyDescent="0.25"/>
    <row r="1470" ht="15" customHeight="1" x14ac:dyDescent="0.25"/>
    <row r="1471" ht="15" customHeight="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471"/>
  <sheetViews>
    <sheetView workbookViewId="0">
      <selection activeCell="AL14" sqref="AL14"/>
    </sheetView>
  </sheetViews>
  <sheetFormatPr defaultRowHeight="15" x14ac:dyDescent="0.25"/>
  <cols>
    <col min="1" max="35" width="2.7109375" style="20" customWidth="1"/>
    <col min="36" max="198" width="2.7109375" customWidth="1"/>
  </cols>
  <sheetData>
    <row r="1" spans="14:31" ht="15" customHeight="1" x14ac:dyDescent="0.3"/>
    <row r="2" spans="14:31" ht="15" customHeight="1" x14ac:dyDescent="0.3"/>
    <row r="3" spans="14:31" ht="15" customHeight="1" x14ac:dyDescent="0.3"/>
    <row r="4" spans="14:31" ht="15" customHeight="1" x14ac:dyDescent="0.3"/>
    <row r="5" spans="14:31" ht="15" customHeight="1" thickBot="1" x14ac:dyDescent="0.35"/>
    <row r="6" spans="14:31" ht="15" customHeight="1" x14ac:dyDescent="0.3">
      <c r="N6" s="16"/>
      <c r="O6" s="17"/>
      <c r="P6" s="17"/>
      <c r="Q6" s="17"/>
      <c r="R6" s="17"/>
      <c r="S6" s="17"/>
      <c r="T6" s="17"/>
      <c r="U6" s="17"/>
      <c r="V6" s="17"/>
      <c r="W6" s="17"/>
      <c r="X6" s="17"/>
      <c r="Y6" s="33"/>
      <c r="Z6" s="34"/>
      <c r="AA6" s="17"/>
      <c r="AB6" s="17"/>
      <c r="AC6" s="17"/>
      <c r="AD6" s="17"/>
      <c r="AE6" s="18"/>
    </row>
    <row r="7" spans="14:31" ht="15" customHeight="1" x14ac:dyDescent="0.3">
      <c r="N7" s="19"/>
      <c r="Y7" s="25"/>
      <c r="Z7" s="32"/>
      <c r="AE7" s="21"/>
    </row>
    <row r="8" spans="14:31" ht="15" customHeight="1" x14ac:dyDescent="0.3">
      <c r="N8" s="19"/>
      <c r="Y8" s="25"/>
      <c r="Z8" s="32"/>
      <c r="AE8" s="21"/>
    </row>
    <row r="9" spans="14:31" ht="15" customHeight="1" thickBot="1" x14ac:dyDescent="0.35">
      <c r="N9" s="19"/>
      <c r="Y9" s="25"/>
      <c r="Z9" s="32"/>
      <c r="AE9" s="21"/>
    </row>
    <row r="10" spans="14:31" ht="15" customHeight="1" x14ac:dyDescent="0.3">
      <c r="N10" s="26"/>
      <c r="O10" s="27"/>
      <c r="P10" s="27"/>
      <c r="Q10" s="27"/>
      <c r="R10" s="27"/>
      <c r="S10" s="16"/>
      <c r="T10" s="17"/>
      <c r="U10" s="17"/>
      <c r="V10" s="17"/>
      <c r="W10" s="17"/>
      <c r="X10" s="17"/>
      <c r="Y10" s="17"/>
      <c r="Z10" s="18"/>
      <c r="AA10" s="26"/>
      <c r="AB10" s="27"/>
      <c r="AC10" s="27"/>
      <c r="AD10" s="27"/>
      <c r="AE10" s="28"/>
    </row>
    <row r="11" spans="14:31" ht="15" customHeight="1" x14ac:dyDescent="0.3">
      <c r="N11" s="26"/>
      <c r="O11" s="27"/>
      <c r="P11" s="27"/>
      <c r="Q11" s="27"/>
      <c r="R11" s="27"/>
      <c r="S11" s="19"/>
      <c r="Z11" s="21"/>
      <c r="AA11" s="26"/>
      <c r="AB11" s="27"/>
      <c r="AC11" s="27"/>
      <c r="AD11" s="27"/>
      <c r="AE11" s="28"/>
    </row>
    <row r="12" spans="14:31" ht="15" customHeight="1" x14ac:dyDescent="0.3">
      <c r="N12" s="26"/>
      <c r="O12" s="27"/>
      <c r="P12" s="27"/>
      <c r="Q12" s="27"/>
      <c r="R12" s="27"/>
      <c r="S12" s="19"/>
      <c r="Z12" s="21"/>
      <c r="AA12" s="26"/>
      <c r="AB12" s="27"/>
      <c r="AC12" s="27"/>
      <c r="AD12" s="27"/>
      <c r="AE12" s="28"/>
    </row>
    <row r="13" spans="14:31" ht="15" customHeight="1" x14ac:dyDescent="0.3">
      <c r="N13" s="29"/>
      <c r="O13" s="30"/>
      <c r="P13" s="30"/>
      <c r="Q13" s="30"/>
      <c r="R13" s="30"/>
      <c r="S13" s="19"/>
      <c r="Z13" s="21"/>
      <c r="AA13" s="26"/>
      <c r="AB13" s="27"/>
      <c r="AC13" s="27"/>
      <c r="AD13" s="27"/>
      <c r="AE13" s="28"/>
    </row>
    <row r="14" spans="14:31" ht="15" customHeight="1" x14ac:dyDescent="0.3">
      <c r="N14" s="29"/>
      <c r="O14" s="30"/>
      <c r="P14" s="30"/>
      <c r="Q14" s="30"/>
      <c r="R14" s="30"/>
      <c r="S14" s="19"/>
      <c r="Z14" s="21"/>
      <c r="AA14" s="26"/>
      <c r="AB14" s="27"/>
      <c r="AC14" s="27"/>
      <c r="AD14" s="27"/>
      <c r="AE14" s="28"/>
    </row>
    <row r="15" spans="14:31" ht="15" customHeight="1" x14ac:dyDescent="0.3">
      <c r="N15" s="29"/>
      <c r="O15" s="30"/>
      <c r="P15" s="30"/>
      <c r="Q15" s="30"/>
      <c r="R15" s="30"/>
      <c r="S15" s="19"/>
      <c r="Z15" s="21"/>
      <c r="AA15" s="26"/>
      <c r="AB15" s="27"/>
      <c r="AC15" s="27"/>
      <c r="AD15" s="27"/>
      <c r="AE15" s="28"/>
    </row>
    <row r="16" spans="14:31" ht="15" customHeight="1" thickBot="1" x14ac:dyDescent="0.35">
      <c r="N16" s="29"/>
      <c r="O16" s="30"/>
      <c r="P16" s="30"/>
      <c r="Q16" s="30"/>
      <c r="R16" s="30"/>
      <c r="S16" s="22"/>
      <c r="T16" s="23"/>
      <c r="U16" s="23"/>
      <c r="V16" s="23"/>
      <c r="W16" s="23"/>
      <c r="X16" s="23"/>
      <c r="Y16" s="23"/>
      <c r="Z16" s="24"/>
      <c r="AA16" s="29"/>
      <c r="AB16" s="30"/>
      <c r="AC16" s="30"/>
      <c r="AD16" s="30"/>
      <c r="AE16" s="31"/>
    </row>
    <row r="17" spans="8:38" ht="15" customHeight="1" x14ac:dyDescent="0.3">
      <c r="N17" s="19"/>
      <c r="AA17" s="35"/>
      <c r="AB17" s="27"/>
      <c r="AC17" s="27"/>
      <c r="AD17" s="27"/>
      <c r="AE17" s="28"/>
    </row>
    <row r="18" spans="8:38" ht="15" customHeight="1" x14ac:dyDescent="0.3">
      <c r="N18" s="19"/>
      <c r="AA18" s="36"/>
      <c r="AB18" s="27"/>
      <c r="AC18" s="27"/>
      <c r="AD18" s="27"/>
      <c r="AE18" s="28"/>
    </row>
    <row r="19" spans="8:38" ht="15" customHeight="1" x14ac:dyDescent="0.3">
      <c r="N19" s="19"/>
      <c r="AA19" s="27"/>
      <c r="AB19" s="27"/>
      <c r="AC19" s="27"/>
      <c r="AD19" s="27"/>
      <c r="AE19" s="28"/>
    </row>
    <row r="20" spans="8:38" ht="15" customHeight="1" x14ac:dyDescent="0.3">
      <c r="N20" s="19"/>
      <c r="AE20" s="21"/>
    </row>
    <row r="21" spans="8:38" ht="15" customHeight="1" thickBot="1" x14ac:dyDescent="0.35">
      <c r="N21" s="22"/>
      <c r="O21" s="23"/>
      <c r="P21" s="23"/>
      <c r="Q21" s="23"/>
      <c r="R21" s="23"/>
      <c r="S21" s="23"/>
      <c r="T21" s="23"/>
      <c r="U21" s="23"/>
      <c r="V21" s="23"/>
      <c r="W21" s="23"/>
      <c r="X21" s="23"/>
      <c r="Y21" s="23"/>
      <c r="Z21" s="23"/>
      <c r="AA21" s="23"/>
      <c r="AB21" s="23"/>
      <c r="AC21" s="23"/>
      <c r="AD21" s="23"/>
      <c r="AE21" s="24"/>
    </row>
    <row r="22" spans="8:38" ht="15" customHeight="1" x14ac:dyDescent="0.3">
      <c r="H22" s="16"/>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8"/>
    </row>
    <row r="23" spans="8:38" ht="15" customHeight="1" x14ac:dyDescent="0.3">
      <c r="H23" s="19"/>
      <c r="AJ23" s="20"/>
      <c r="AK23" s="20"/>
      <c r="AL23" s="21"/>
    </row>
    <row r="24" spans="8:38" ht="15" customHeight="1" x14ac:dyDescent="0.3">
      <c r="H24" s="19"/>
      <c r="AJ24" s="20"/>
      <c r="AK24" s="20"/>
      <c r="AL24" s="21"/>
    </row>
    <row r="25" spans="8:38" ht="15" customHeight="1" x14ac:dyDescent="0.3">
      <c r="H25" s="19"/>
      <c r="AJ25" s="20"/>
      <c r="AK25" s="20"/>
      <c r="AL25" s="21"/>
    </row>
    <row r="26" spans="8:38" ht="15" customHeight="1" x14ac:dyDescent="0.3">
      <c r="H26" s="19"/>
      <c r="AJ26" s="20"/>
      <c r="AK26" s="20"/>
      <c r="AL26" s="21"/>
    </row>
    <row r="27" spans="8:38" ht="15" customHeight="1" x14ac:dyDescent="0.25">
      <c r="H27" s="19"/>
      <c r="AJ27" s="20"/>
      <c r="AK27" s="20"/>
      <c r="AL27" s="21"/>
    </row>
    <row r="28" spans="8:38" ht="15" customHeight="1" x14ac:dyDescent="0.25">
      <c r="H28" s="19"/>
      <c r="AJ28" s="20"/>
      <c r="AK28" s="20"/>
      <c r="AL28" s="21"/>
    </row>
    <row r="29" spans="8:38" ht="15" customHeight="1" x14ac:dyDescent="0.25">
      <c r="H29" s="19"/>
      <c r="AJ29" s="20"/>
      <c r="AK29" s="20"/>
      <c r="AL29" s="21"/>
    </row>
    <row r="30" spans="8:38" ht="15" customHeight="1" thickBot="1" x14ac:dyDescent="0.3">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4"/>
    </row>
    <row r="31" spans="8:38" ht="15" customHeight="1" x14ac:dyDescent="0.25"/>
    <row r="32" spans="8:3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row r="1240" ht="15" customHeight="1" x14ac:dyDescent="0.25"/>
    <row r="1241" ht="15" customHeight="1" x14ac:dyDescent="0.25"/>
    <row r="1242" ht="15" customHeight="1" x14ac:dyDescent="0.25"/>
    <row r="1243" ht="15" customHeight="1" x14ac:dyDescent="0.25"/>
    <row r="1244" ht="15" customHeight="1" x14ac:dyDescent="0.25"/>
    <row r="1245" ht="15" customHeight="1" x14ac:dyDescent="0.25"/>
    <row r="1246" ht="15" customHeight="1" x14ac:dyDescent="0.25"/>
    <row r="1247" ht="15" customHeight="1" x14ac:dyDescent="0.25"/>
    <row r="1248" ht="15" customHeight="1" x14ac:dyDescent="0.25"/>
    <row r="1249" ht="15" customHeight="1" x14ac:dyDescent="0.25"/>
    <row r="1250" ht="15" customHeight="1" x14ac:dyDescent="0.25"/>
    <row r="1251" ht="15" customHeight="1" x14ac:dyDescent="0.25"/>
    <row r="1252" ht="15" customHeight="1" x14ac:dyDescent="0.25"/>
    <row r="1253" ht="15" customHeight="1" x14ac:dyDescent="0.25"/>
    <row r="1254" ht="15" customHeight="1" x14ac:dyDescent="0.25"/>
    <row r="1255" ht="15" customHeight="1" x14ac:dyDescent="0.25"/>
    <row r="1256" ht="15" customHeight="1" x14ac:dyDescent="0.25"/>
    <row r="1257" ht="15" customHeight="1" x14ac:dyDescent="0.25"/>
    <row r="1258" ht="15" customHeight="1" x14ac:dyDescent="0.25"/>
    <row r="1259" ht="15" customHeight="1" x14ac:dyDescent="0.25"/>
    <row r="1260" ht="15" customHeight="1" x14ac:dyDescent="0.25"/>
    <row r="1261" ht="15" customHeight="1" x14ac:dyDescent="0.25"/>
    <row r="1262" ht="15" customHeight="1" x14ac:dyDescent="0.25"/>
    <row r="1263" ht="15" customHeight="1" x14ac:dyDescent="0.25"/>
    <row r="1264" ht="15" customHeight="1" x14ac:dyDescent="0.25"/>
    <row r="1265" ht="15" customHeight="1" x14ac:dyDescent="0.25"/>
    <row r="1266" ht="15" customHeight="1" x14ac:dyDescent="0.25"/>
    <row r="1267" ht="15" customHeight="1" x14ac:dyDescent="0.25"/>
    <row r="1268" ht="15" customHeight="1" x14ac:dyDescent="0.25"/>
    <row r="1269" ht="15" customHeight="1" x14ac:dyDescent="0.25"/>
    <row r="1270" ht="15" customHeight="1" x14ac:dyDescent="0.25"/>
    <row r="1271" ht="15" customHeight="1" x14ac:dyDescent="0.25"/>
    <row r="1272" ht="15" customHeight="1" x14ac:dyDescent="0.25"/>
    <row r="1273" ht="15" customHeight="1" x14ac:dyDescent="0.25"/>
    <row r="1274" ht="15" customHeight="1" x14ac:dyDescent="0.25"/>
    <row r="1275" ht="15" customHeight="1" x14ac:dyDescent="0.25"/>
    <row r="1276" ht="15" customHeight="1" x14ac:dyDescent="0.25"/>
    <row r="1277" ht="15" customHeight="1" x14ac:dyDescent="0.25"/>
    <row r="1278" ht="15" customHeight="1" x14ac:dyDescent="0.25"/>
    <row r="1279" ht="15" customHeight="1" x14ac:dyDescent="0.25"/>
    <row r="1280" ht="15" customHeight="1" x14ac:dyDescent="0.25"/>
    <row r="1281" ht="15" customHeight="1" x14ac:dyDescent="0.25"/>
    <row r="1282" ht="15" customHeight="1" x14ac:dyDescent="0.25"/>
    <row r="1283" ht="15" customHeight="1" x14ac:dyDescent="0.25"/>
    <row r="1284" ht="15" customHeight="1" x14ac:dyDescent="0.25"/>
    <row r="1285" ht="15" customHeight="1" x14ac:dyDescent="0.25"/>
    <row r="1286" ht="15" customHeight="1" x14ac:dyDescent="0.25"/>
    <row r="1287" ht="15" customHeight="1" x14ac:dyDescent="0.25"/>
    <row r="1288" ht="15" customHeight="1" x14ac:dyDescent="0.25"/>
    <row r="1289" ht="15" customHeight="1" x14ac:dyDescent="0.25"/>
    <row r="1290" ht="15" customHeight="1" x14ac:dyDescent="0.25"/>
    <row r="1291" ht="15" customHeight="1" x14ac:dyDescent="0.25"/>
    <row r="1292" ht="15" customHeight="1" x14ac:dyDescent="0.25"/>
    <row r="1293" ht="15" customHeight="1" x14ac:dyDescent="0.25"/>
    <row r="1294" ht="15" customHeight="1" x14ac:dyDescent="0.25"/>
    <row r="1295" ht="15" customHeight="1" x14ac:dyDescent="0.25"/>
    <row r="1296" ht="15" customHeight="1" x14ac:dyDescent="0.25"/>
    <row r="1297" ht="15" customHeight="1" x14ac:dyDescent="0.25"/>
    <row r="1298" ht="15" customHeight="1" x14ac:dyDescent="0.25"/>
    <row r="1299" ht="15" customHeight="1" x14ac:dyDescent="0.25"/>
    <row r="1300" ht="15" customHeight="1" x14ac:dyDescent="0.25"/>
    <row r="1301" ht="15" customHeight="1" x14ac:dyDescent="0.25"/>
    <row r="1302" ht="15" customHeight="1" x14ac:dyDescent="0.25"/>
    <row r="1303" ht="15" customHeight="1" x14ac:dyDescent="0.25"/>
    <row r="1304" ht="15" customHeight="1" x14ac:dyDescent="0.25"/>
    <row r="1305" ht="15" customHeight="1" x14ac:dyDescent="0.25"/>
    <row r="1306" ht="15" customHeight="1" x14ac:dyDescent="0.25"/>
    <row r="1307" ht="15" customHeight="1" x14ac:dyDescent="0.25"/>
    <row r="1308" ht="15" customHeight="1" x14ac:dyDescent="0.25"/>
    <row r="1309" ht="15" customHeight="1" x14ac:dyDescent="0.25"/>
    <row r="1310" ht="15" customHeight="1" x14ac:dyDescent="0.25"/>
    <row r="1311" ht="15" customHeight="1" x14ac:dyDescent="0.25"/>
    <row r="1312" ht="15" customHeight="1" x14ac:dyDescent="0.25"/>
    <row r="1313" ht="15" customHeight="1" x14ac:dyDescent="0.25"/>
    <row r="1314" ht="15" customHeight="1" x14ac:dyDescent="0.25"/>
    <row r="1315" ht="15" customHeight="1" x14ac:dyDescent="0.25"/>
    <row r="1316" ht="15" customHeight="1" x14ac:dyDescent="0.25"/>
    <row r="1317" ht="15" customHeight="1" x14ac:dyDescent="0.25"/>
    <row r="1318" ht="15" customHeight="1" x14ac:dyDescent="0.25"/>
    <row r="1319" ht="15" customHeight="1" x14ac:dyDescent="0.25"/>
    <row r="1320" ht="15" customHeight="1" x14ac:dyDescent="0.25"/>
    <row r="1321" ht="15" customHeight="1" x14ac:dyDescent="0.25"/>
    <row r="1322" ht="15" customHeight="1" x14ac:dyDescent="0.25"/>
    <row r="1323" ht="15" customHeight="1" x14ac:dyDescent="0.25"/>
    <row r="1324" ht="15" customHeight="1" x14ac:dyDescent="0.25"/>
    <row r="1325" ht="15" customHeight="1" x14ac:dyDescent="0.25"/>
    <row r="1326" ht="15" customHeight="1" x14ac:dyDescent="0.25"/>
    <row r="1327" ht="15" customHeight="1" x14ac:dyDescent="0.25"/>
    <row r="1328" ht="15" customHeight="1" x14ac:dyDescent="0.25"/>
    <row r="1329" ht="15" customHeight="1" x14ac:dyDescent="0.25"/>
    <row r="1330" ht="15" customHeight="1" x14ac:dyDescent="0.25"/>
    <row r="1331" ht="15" customHeight="1" x14ac:dyDescent="0.25"/>
    <row r="1332" ht="15" customHeight="1" x14ac:dyDescent="0.25"/>
    <row r="1333" ht="15" customHeight="1" x14ac:dyDescent="0.25"/>
    <row r="1334" ht="15" customHeight="1" x14ac:dyDescent="0.25"/>
    <row r="1335" ht="15" customHeight="1" x14ac:dyDescent="0.25"/>
    <row r="1336" ht="15" customHeight="1" x14ac:dyDescent="0.25"/>
    <row r="1337" ht="15" customHeight="1" x14ac:dyDescent="0.25"/>
    <row r="1338" ht="15" customHeight="1" x14ac:dyDescent="0.25"/>
    <row r="1339" ht="15" customHeight="1" x14ac:dyDescent="0.25"/>
    <row r="1340" ht="15" customHeight="1" x14ac:dyDescent="0.25"/>
    <row r="1341" ht="15" customHeight="1" x14ac:dyDescent="0.25"/>
    <row r="1342" ht="15" customHeight="1" x14ac:dyDescent="0.25"/>
    <row r="1343" ht="15" customHeight="1" x14ac:dyDescent="0.25"/>
    <row r="1344" ht="15" customHeight="1" x14ac:dyDescent="0.25"/>
    <row r="1345" ht="15" customHeight="1" x14ac:dyDescent="0.25"/>
    <row r="1346" ht="15" customHeight="1" x14ac:dyDescent="0.25"/>
    <row r="1347" ht="15" customHeight="1" x14ac:dyDescent="0.25"/>
    <row r="1348" ht="15" customHeight="1" x14ac:dyDescent="0.25"/>
    <row r="1349" ht="15" customHeight="1" x14ac:dyDescent="0.25"/>
    <row r="1350" ht="15" customHeight="1" x14ac:dyDescent="0.25"/>
    <row r="1351" ht="15" customHeight="1" x14ac:dyDescent="0.25"/>
    <row r="1352" ht="15" customHeight="1" x14ac:dyDescent="0.25"/>
    <row r="1353" ht="15" customHeight="1" x14ac:dyDescent="0.25"/>
    <row r="1354" ht="15" customHeight="1" x14ac:dyDescent="0.25"/>
    <row r="1355" ht="15" customHeight="1" x14ac:dyDescent="0.25"/>
    <row r="1356" ht="15" customHeight="1" x14ac:dyDescent="0.25"/>
    <row r="1357" ht="15" customHeight="1" x14ac:dyDescent="0.25"/>
    <row r="1358" ht="15" customHeight="1" x14ac:dyDescent="0.25"/>
    <row r="1359" ht="15" customHeight="1" x14ac:dyDescent="0.25"/>
    <row r="1360" ht="15" customHeight="1" x14ac:dyDescent="0.25"/>
    <row r="1361" ht="15" customHeight="1" x14ac:dyDescent="0.25"/>
    <row r="1362" ht="15" customHeight="1" x14ac:dyDescent="0.25"/>
    <row r="1363" ht="15" customHeight="1" x14ac:dyDescent="0.25"/>
    <row r="1364" ht="15" customHeight="1" x14ac:dyDescent="0.25"/>
    <row r="1365" ht="15" customHeight="1" x14ac:dyDescent="0.25"/>
    <row r="1366" ht="15" customHeight="1" x14ac:dyDescent="0.25"/>
    <row r="1367" ht="15" customHeight="1" x14ac:dyDescent="0.25"/>
    <row r="1368" ht="15" customHeight="1" x14ac:dyDescent="0.25"/>
    <row r="1369" ht="15" customHeight="1" x14ac:dyDescent="0.25"/>
    <row r="1370" ht="15" customHeight="1" x14ac:dyDescent="0.25"/>
    <row r="1371" ht="15" customHeight="1" x14ac:dyDescent="0.25"/>
    <row r="1372" ht="15" customHeight="1" x14ac:dyDescent="0.25"/>
    <row r="1373" ht="15" customHeight="1" x14ac:dyDescent="0.25"/>
    <row r="1374" ht="15" customHeight="1" x14ac:dyDescent="0.25"/>
    <row r="1375" ht="15" customHeight="1" x14ac:dyDescent="0.25"/>
    <row r="1376" ht="15" customHeight="1" x14ac:dyDescent="0.25"/>
    <row r="1377" ht="15" customHeight="1" x14ac:dyDescent="0.25"/>
    <row r="1378" ht="15" customHeight="1" x14ac:dyDescent="0.25"/>
    <row r="1379" ht="15" customHeight="1" x14ac:dyDescent="0.25"/>
    <row r="1380" ht="15" customHeight="1" x14ac:dyDescent="0.25"/>
    <row r="1381" ht="15" customHeight="1" x14ac:dyDescent="0.25"/>
    <row r="1382" ht="15" customHeight="1" x14ac:dyDescent="0.25"/>
    <row r="1383" ht="15" customHeight="1" x14ac:dyDescent="0.25"/>
    <row r="1384" ht="15" customHeight="1" x14ac:dyDescent="0.25"/>
    <row r="1385" ht="15" customHeight="1" x14ac:dyDescent="0.25"/>
    <row r="1386" ht="15" customHeight="1" x14ac:dyDescent="0.25"/>
    <row r="1387" ht="15" customHeight="1" x14ac:dyDescent="0.25"/>
    <row r="1388" ht="15" customHeight="1" x14ac:dyDescent="0.25"/>
    <row r="1389" ht="15" customHeight="1" x14ac:dyDescent="0.25"/>
    <row r="1390" ht="15" customHeight="1" x14ac:dyDescent="0.25"/>
    <row r="1391" ht="15" customHeight="1" x14ac:dyDescent="0.25"/>
    <row r="1392" ht="15" customHeight="1" x14ac:dyDescent="0.25"/>
    <row r="1393" ht="15" customHeight="1" x14ac:dyDescent="0.25"/>
    <row r="1394" ht="15" customHeight="1" x14ac:dyDescent="0.25"/>
    <row r="1395" ht="15" customHeight="1" x14ac:dyDescent="0.25"/>
    <row r="1396" ht="15" customHeight="1" x14ac:dyDescent="0.25"/>
    <row r="1397" ht="15" customHeight="1" x14ac:dyDescent="0.25"/>
    <row r="1398" ht="15" customHeight="1" x14ac:dyDescent="0.25"/>
    <row r="1399" ht="15" customHeight="1" x14ac:dyDescent="0.25"/>
    <row r="1400" ht="15" customHeight="1" x14ac:dyDescent="0.25"/>
    <row r="1401" ht="15" customHeight="1" x14ac:dyDescent="0.25"/>
    <row r="1402" ht="15" customHeight="1" x14ac:dyDescent="0.25"/>
    <row r="1403" ht="15" customHeight="1" x14ac:dyDescent="0.25"/>
    <row r="1404" ht="15" customHeight="1" x14ac:dyDescent="0.25"/>
    <row r="1405" ht="15" customHeight="1" x14ac:dyDescent="0.25"/>
    <row r="1406" ht="15" customHeight="1" x14ac:dyDescent="0.25"/>
    <row r="1407" ht="15" customHeight="1" x14ac:dyDescent="0.25"/>
    <row r="1408" ht="15" customHeight="1" x14ac:dyDescent="0.25"/>
    <row r="1409" ht="15" customHeight="1" x14ac:dyDescent="0.25"/>
    <row r="1410" ht="15" customHeight="1" x14ac:dyDescent="0.25"/>
    <row r="1411" ht="15" customHeight="1" x14ac:dyDescent="0.25"/>
    <row r="1412" ht="15" customHeight="1" x14ac:dyDescent="0.25"/>
    <row r="1413" ht="15" customHeight="1" x14ac:dyDescent="0.25"/>
    <row r="1414" ht="15" customHeight="1" x14ac:dyDescent="0.25"/>
    <row r="1415" ht="15" customHeight="1" x14ac:dyDescent="0.25"/>
    <row r="1416" ht="15" customHeight="1" x14ac:dyDescent="0.25"/>
    <row r="1417" ht="15" customHeight="1" x14ac:dyDescent="0.25"/>
    <row r="1418" ht="15" customHeight="1" x14ac:dyDescent="0.25"/>
    <row r="1419" ht="15" customHeight="1" x14ac:dyDescent="0.25"/>
    <row r="1420" ht="15" customHeight="1" x14ac:dyDescent="0.25"/>
    <row r="1421" ht="15" customHeight="1" x14ac:dyDescent="0.25"/>
    <row r="1422" ht="15" customHeight="1" x14ac:dyDescent="0.25"/>
    <row r="1423" ht="15" customHeight="1" x14ac:dyDescent="0.25"/>
    <row r="1424" ht="15" customHeight="1" x14ac:dyDescent="0.25"/>
    <row r="1425" ht="15" customHeight="1" x14ac:dyDescent="0.25"/>
    <row r="1426" ht="15" customHeight="1" x14ac:dyDescent="0.25"/>
    <row r="1427" ht="15" customHeight="1" x14ac:dyDescent="0.25"/>
    <row r="1428" ht="15" customHeight="1" x14ac:dyDescent="0.25"/>
    <row r="1429" ht="15" customHeight="1" x14ac:dyDescent="0.25"/>
    <row r="1430" ht="15" customHeight="1" x14ac:dyDescent="0.25"/>
    <row r="1431" ht="15" customHeight="1" x14ac:dyDescent="0.25"/>
    <row r="1432" ht="15" customHeight="1" x14ac:dyDescent="0.25"/>
    <row r="1433" ht="15" customHeight="1" x14ac:dyDescent="0.25"/>
    <row r="1434" ht="15" customHeight="1" x14ac:dyDescent="0.25"/>
    <row r="1435" ht="15" customHeight="1" x14ac:dyDescent="0.25"/>
    <row r="1436" ht="15" customHeight="1" x14ac:dyDescent="0.25"/>
    <row r="1437" ht="15" customHeight="1" x14ac:dyDescent="0.25"/>
    <row r="1438" ht="15" customHeight="1" x14ac:dyDescent="0.25"/>
    <row r="1439" ht="15" customHeight="1" x14ac:dyDescent="0.25"/>
    <row r="1440" ht="15" customHeight="1" x14ac:dyDescent="0.25"/>
    <row r="1441" ht="15" customHeight="1" x14ac:dyDescent="0.25"/>
    <row r="1442" ht="15" customHeight="1" x14ac:dyDescent="0.25"/>
    <row r="1443" ht="15" customHeight="1" x14ac:dyDescent="0.25"/>
    <row r="1444" ht="15" customHeight="1" x14ac:dyDescent="0.25"/>
    <row r="1445" ht="15" customHeight="1" x14ac:dyDescent="0.25"/>
    <row r="1446" ht="15" customHeight="1" x14ac:dyDescent="0.25"/>
    <row r="1447" ht="15" customHeight="1" x14ac:dyDescent="0.25"/>
    <row r="1448" ht="15" customHeight="1" x14ac:dyDescent="0.25"/>
    <row r="1449" ht="15" customHeight="1" x14ac:dyDescent="0.25"/>
    <row r="1450" ht="15" customHeight="1" x14ac:dyDescent="0.25"/>
    <row r="1451" ht="15" customHeight="1" x14ac:dyDescent="0.25"/>
    <row r="1452" ht="15" customHeight="1" x14ac:dyDescent="0.25"/>
    <row r="1453" ht="15" customHeight="1" x14ac:dyDescent="0.25"/>
    <row r="1454" ht="15" customHeight="1" x14ac:dyDescent="0.25"/>
    <row r="1455" ht="15" customHeight="1" x14ac:dyDescent="0.25"/>
    <row r="1456" ht="15" customHeight="1" x14ac:dyDescent="0.25"/>
    <row r="1457" ht="15" customHeight="1" x14ac:dyDescent="0.25"/>
    <row r="1458" ht="15" customHeight="1" x14ac:dyDescent="0.25"/>
    <row r="1459" ht="15" customHeight="1" x14ac:dyDescent="0.25"/>
    <row r="1460" ht="15" customHeight="1" x14ac:dyDescent="0.25"/>
    <row r="1461" ht="15" customHeight="1" x14ac:dyDescent="0.25"/>
    <row r="1462" ht="15" customHeight="1" x14ac:dyDescent="0.25"/>
    <row r="1463" ht="15" customHeight="1" x14ac:dyDescent="0.25"/>
    <row r="1464" ht="15" customHeight="1" x14ac:dyDescent="0.25"/>
    <row r="1465" ht="15" customHeight="1" x14ac:dyDescent="0.25"/>
    <row r="1466" ht="15" customHeight="1" x14ac:dyDescent="0.25"/>
    <row r="1467" ht="15" customHeight="1" x14ac:dyDescent="0.25"/>
    <row r="1468" ht="15" customHeight="1" x14ac:dyDescent="0.25"/>
    <row r="1469" ht="15" customHeight="1" x14ac:dyDescent="0.25"/>
    <row r="1470" ht="15" customHeight="1" x14ac:dyDescent="0.25"/>
    <row r="1471" ht="15" customHeight="1" x14ac:dyDescent="0.25"/>
  </sheetData>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секц 13</vt:lpstr>
      <vt:lpstr>Лист1</vt:lpstr>
      <vt:lpstr>Лист2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ИнженерVTV</dc:creator>
  <cp:lastModifiedBy>Tender</cp:lastModifiedBy>
  <cp:lastPrinted>2020-01-17T09:21:21Z</cp:lastPrinted>
  <dcterms:created xsi:type="dcterms:W3CDTF">2019-07-22T08:07:16Z</dcterms:created>
  <dcterms:modified xsi:type="dcterms:W3CDTF">2021-03-15T09:33:22Z</dcterms:modified>
</cp:coreProperties>
</file>