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996" windowWidth="23256" windowHeight="13176" activeTab="3"/>
  </bookViews>
  <sheets>
    <sheet name="Потолок" sheetId="2" r:id="rId1"/>
    <sheet name="Гипсокартонные работы" sheetId="1" r:id="rId2"/>
    <sheet name="Электромонтажные работы" sheetId="3" r:id="rId3"/>
    <sheet name="Малярные работы" sheetId="4" r:id="rId4"/>
    <sheet name="Сводная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4" l="1"/>
  <c r="H27" i="4"/>
  <c r="H26" i="4"/>
  <c r="H25" i="4"/>
  <c r="H3" i="4"/>
  <c r="H4" i="4"/>
  <c r="H21" i="4"/>
  <c r="H20" i="4"/>
  <c r="H19" i="4"/>
  <c r="H18" i="4"/>
  <c r="H14" i="4"/>
  <c r="H13" i="4"/>
  <c r="H12" i="4"/>
  <c r="H11" i="4"/>
  <c r="H10" i="4"/>
  <c r="H9" i="4"/>
  <c r="H8" i="4"/>
  <c r="H7" i="4"/>
  <c r="H6" i="4"/>
  <c r="H5" i="4"/>
  <c r="H16" i="3"/>
  <c r="H15" i="3"/>
  <c r="H13" i="3"/>
  <c r="H9" i="3"/>
  <c r="H7" i="3"/>
  <c r="H6" i="3"/>
  <c r="H5" i="3"/>
  <c r="H3" i="3"/>
  <c r="H29" i="4" l="1"/>
  <c r="H22" i="4"/>
  <c r="H15" i="4"/>
  <c r="H17" i="3"/>
  <c r="H10" i="3"/>
  <c r="H31" i="4" l="1"/>
  <c r="E9" i="5" s="1"/>
  <c r="H19" i="3"/>
  <c r="E8" i="5" s="1"/>
  <c r="H6" i="2"/>
  <c r="H7" i="2"/>
  <c r="H5" i="2"/>
  <c r="H4" i="2"/>
  <c r="H3" i="2"/>
  <c r="H5" i="1"/>
  <c r="H4" i="1"/>
  <c r="H3" i="1"/>
  <c r="H8" i="2" l="1"/>
  <c r="H10" i="2" s="1"/>
  <c r="E6" i="5" s="1"/>
  <c r="H6" i="1"/>
  <c r="H8" i="1" s="1"/>
  <c r="E7" i="5" s="1"/>
  <c r="E12" i="5" l="1"/>
</calcChain>
</file>

<file path=xl/sharedStrings.xml><?xml version="1.0" encoding="utf-8"?>
<sst xmlns="http://schemas.openxmlformats.org/spreadsheetml/2006/main" count="136" uniqueCount="58">
  <si>
    <t>Подготовка под покраску</t>
  </si>
  <si>
    <t>№ п.п.</t>
  </si>
  <si>
    <t xml:space="preserve">Наименование работ </t>
  </si>
  <si>
    <t>Ед. изм.</t>
  </si>
  <si>
    <t>Кол-во</t>
  </si>
  <si>
    <t>Цена ед.</t>
  </si>
  <si>
    <t>Сумма</t>
  </si>
  <si>
    <t>м2</t>
  </si>
  <si>
    <t>Грунтовка под шпаклевку</t>
  </si>
  <si>
    <t>Шпаклевка под стеклохолст</t>
  </si>
  <si>
    <t>Грунтовка под поклейку стеклохолста</t>
  </si>
  <si>
    <t>Поклейка стеклохолста</t>
  </si>
  <si>
    <t>Шпаклевка под покраску</t>
  </si>
  <si>
    <t>Грунтовка откосов под шпаклевку</t>
  </si>
  <si>
    <t>м.п.</t>
  </si>
  <si>
    <t>Шпаклевка откосов под стеклохолст</t>
  </si>
  <si>
    <t>Грунтовка откосов под поклейку стеклохолста</t>
  </si>
  <si>
    <t>Поклейка стеклохолста на откосы</t>
  </si>
  <si>
    <t>Шпаклевка откосов под покраску</t>
  </si>
  <si>
    <t>Сумма:</t>
  </si>
  <si>
    <t>Гипсокартонные работы</t>
  </si>
  <si>
    <t>Монтаж перегородки из гипсокартона в 1 слой</t>
  </si>
  <si>
    <t>Обесшумлеваие минеральной ватой</t>
  </si>
  <si>
    <t>Электромонтажные работы</t>
  </si>
  <si>
    <t>Монтаж,прокладка и крепление кабеля на потолке и стене</t>
  </si>
  <si>
    <t xml:space="preserve">Монтаж, сборка встраиваемого силового щита </t>
  </si>
  <si>
    <t>шт</t>
  </si>
  <si>
    <t>Монтаж встраиваемого слаботочного щита</t>
  </si>
  <si>
    <t>Монтаж,прозвонка,сваривание,изоляция разветвительных коробок в розет и выключателях</t>
  </si>
  <si>
    <t>Высверливание отверстий под подрозетник</t>
  </si>
  <si>
    <t>Электромонтажные работы (первый этап)</t>
  </si>
  <si>
    <t>Электромонтажные работы (второй этап)</t>
  </si>
  <si>
    <t>Установка механизмов разеток и выключателей</t>
  </si>
  <si>
    <t>Монтаж трековых штанг</t>
  </si>
  <si>
    <t>Монтаж трековых светильников</t>
  </si>
  <si>
    <t>ИТОГО</t>
  </si>
  <si>
    <t>Покраска</t>
  </si>
  <si>
    <t>Грунтовка стен</t>
  </si>
  <si>
    <t>Заделка стыков серпянкой</t>
  </si>
  <si>
    <t>Грутнтовка под покраску</t>
  </si>
  <si>
    <t>Грунтовка откосов под покраску</t>
  </si>
  <si>
    <t>Дополнительные работы</t>
  </si>
  <si>
    <t>Грунтовка под укладку плитки</t>
  </si>
  <si>
    <t>Укладка плитки</t>
  </si>
  <si>
    <t>Затирка плитки</t>
  </si>
  <si>
    <t>СТОИМОСТЬ РАБОТ:</t>
  </si>
  <si>
    <t>1.</t>
  </si>
  <si>
    <t>2.</t>
  </si>
  <si>
    <t>3.</t>
  </si>
  <si>
    <t>4.</t>
  </si>
  <si>
    <t>Малярные работы</t>
  </si>
  <si>
    <t>Потолок</t>
  </si>
  <si>
    <t xml:space="preserve">Демонтаж потолка Армстронг </t>
  </si>
  <si>
    <t>Грунтовка потолка</t>
  </si>
  <si>
    <t>Покраска после демонтажа Армстронга с учетом комуникаций</t>
  </si>
  <si>
    <t>Грунтовка существующего потолка из ГК</t>
  </si>
  <si>
    <t>Пораска существующего потолка из ГК</t>
  </si>
  <si>
    <t>Монтаж короба и откосов из ГК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</si>
</sst>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1" fillId="0" borderId="0" xfId="0" applyFont="1"/>
    <xf numFmtId="0" fontId="3" fillId="0" borderId="8" xfId="0" applyFont="1" applyBorder="1" applyAlignment="1">
      <alignment horizontal="center"/>
    </xf>
    <xf numFmtId="0" fontId="0" fillId="0" borderId="21" xfId="0" applyBorder="1"/>
    <xf numFmtId="0" fontId="0" fillId="0" borderId="0" xfId="0" applyAlignment="1">
      <alignment horizontal="right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3" fillId="0" borderId="8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1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3" xfId="0" applyFont="1" applyBorder="1" applyAlignment="1"/>
    <xf numFmtId="0" fontId="2" fillId="0" borderId="4" xfId="0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K10" sqref="K10"/>
    </sheetView>
  </sheetViews>
  <sheetFormatPr defaultColWidth="11.19921875" defaultRowHeight="15.6" x14ac:dyDescent="0.3"/>
  <cols>
    <col min="4" max="4" width="29.19921875" customWidth="1"/>
  </cols>
  <sheetData>
    <row r="1" spans="1:8" ht="18" x14ac:dyDescent="0.35">
      <c r="A1" s="18" t="s">
        <v>51</v>
      </c>
      <c r="B1" s="19"/>
      <c r="C1" s="19"/>
      <c r="D1" s="19"/>
      <c r="E1" s="19"/>
      <c r="F1" s="19"/>
      <c r="G1" s="19"/>
      <c r="H1" s="20"/>
    </row>
    <row r="2" spans="1:8" x14ac:dyDescent="0.3">
      <c r="A2" s="1" t="s">
        <v>1</v>
      </c>
      <c r="B2" s="21" t="s">
        <v>2</v>
      </c>
      <c r="C2" s="21"/>
      <c r="D2" s="21"/>
      <c r="E2" s="2" t="s">
        <v>3</v>
      </c>
      <c r="F2" s="2" t="s">
        <v>4</v>
      </c>
      <c r="G2" s="2" t="s">
        <v>5</v>
      </c>
      <c r="H2" s="2" t="s">
        <v>6</v>
      </c>
    </row>
    <row r="3" spans="1:8" x14ac:dyDescent="0.3">
      <c r="A3" s="1">
        <v>1</v>
      </c>
      <c r="B3" s="15" t="s">
        <v>52</v>
      </c>
      <c r="C3" s="16"/>
      <c r="D3" s="17"/>
      <c r="E3" s="3" t="s">
        <v>7</v>
      </c>
      <c r="F3" s="4">
        <v>29.8</v>
      </c>
      <c r="G3" s="5">
        <v>80</v>
      </c>
      <c r="H3" s="4">
        <f t="shared" ref="H3:H5" si="0">F3*G3</f>
        <v>2384</v>
      </c>
    </row>
    <row r="4" spans="1:8" x14ac:dyDescent="0.3">
      <c r="A4" s="1">
        <v>2</v>
      </c>
      <c r="B4" s="15" t="s">
        <v>53</v>
      </c>
      <c r="C4" s="16"/>
      <c r="D4" s="17"/>
      <c r="E4" s="3" t="s">
        <v>7</v>
      </c>
      <c r="F4" s="4">
        <v>29.8</v>
      </c>
      <c r="G4" s="5">
        <v>15</v>
      </c>
      <c r="H4" s="4">
        <f t="shared" si="0"/>
        <v>447</v>
      </c>
    </row>
    <row r="5" spans="1:8" ht="33" customHeight="1" x14ac:dyDescent="0.3">
      <c r="A5" s="1">
        <v>3</v>
      </c>
      <c r="B5" s="15" t="s">
        <v>54</v>
      </c>
      <c r="C5" s="16"/>
      <c r="D5" s="17"/>
      <c r="E5" s="3" t="s">
        <v>7</v>
      </c>
      <c r="F5" s="4">
        <v>29.8</v>
      </c>
      <c r="G5" s="5">
        <v>90</v>
      </c>
      <c r="H5" s="4">
        <f t="shared" si="0"/>
        <v>2682</v>
      </c>
    </row>
    <row r="6" spans="1:8" x14ac:dyDescent="0.3">
      <c r="A6" s="1">
        <v>4</v>
      </c>
      <c r="B6" s="15" t="s">
        <v>55</v>
      </c>
      <c r="C6" s="16"/>
      <c r="D6" s="17"/>
      <c r="E6" s="3" t="s">
        <v>7</v>
      </c>
      <c r="F6" s="4">
        <v>23</v>
      </c>
      <c r="G6" s="5">
        <v>15</v>
      </c>
      <c r="H6" s="4">
        <f t="shared" ref="H6:H7" si="1">F6*G6</f>
        <v>345</v>
      </c>
    </row>
    <row r="7" spans="1:8" x14ac:dyDescent="0.3">
      <c r="A7" s="1">
        <v>5</v>
      </c>
      <c r="B7" s="15" t="s">
        <v>56</v>
      </c>
      <c r="C7" s="16"/>
      <c r="D7" s="17"/>
      <c r="E7" s="3" t="s">
        <v>7</v>
      </c>
      <c r="F7" s="4">
        <v>23</v>
      </c>
      <c r="G7" s="5">
        <v>60</v>
      </c>
      <c r="H7" s="4">
        <f t="shared" si="1"/>
        <v>1380</v>
      </c>
    </row>
    <row r="8" spans="1:8" x14ac:dyDescent="0.3">
      <c r="H8" s="10">
        <f>SUM(H3:H7)</f>
        <v>7238</v>
      </c>
    </row>
    <row r="9" spans="1:8" ht="16.2" thickBot="1" x14ac:dyDescent="0.35"/>
    <row r="10" spans="1:8" ht="16.2" thickBot="1" x14ac:dyDescent="0.35">
      <c r="G10" t="s">
        <v>35</v>
      </c>
      <c r="H10" s="13">
        <f>H8</f>
        <v>7238</v>
      </c>
    </row>
  </sheetData>
  <mergeCells count="7">
    <mergeCell ref="B6:D6"/>
    <mergeCell ref="B7:D7"/>
    <mergeCell ref="A1:H1"/>
    <mergeCell ref="B2:D2"/>
    <mergeCell ref="B3:D3"/>
    <mergeCell ref="B4:D4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J4" sqref="J4"/>
    </sheetView>
  </sheetViews>
  <sheetFormatPr defaultColWidth="11.19921875" defaultRowHeight="15.6" x14ac:dyDescent="0.3"/>
  <cols>
    <col min="4" max="4" width="31.796875" customWidth="1"/>
  </cols>
  <sheetData>
    <row r="1" spans="1:8" ht="18" x14ac:dyDescent="0.35">
      <c r="A1" s="18" t="s">
        <v>20</v>
      </c>
      <c r="B1" s="19"/>
      <c r="C1" s="19"/>
      <c r="D1" s="19"/>
      <c r="E1" s="19"/>
      <c r="F1" s="19"/>
      <c r="G1" s="19"/>
      <c r="H1" s="20"/>
    </row>
    <row r="2" spans="1:8" x14ac:dyDescent="0.3">
      <c r="A2" s="1" t="s">
        <v>1</v>
      </c>
      <c r="B2" s="21" t="s">
        <v>2</v>
      </c>
      <c r="C2" s="21"/>
      <c r="D2" s="21"/>
      <c r="E2" s="2" t="s">
        <v>3</v>
      </c>
      <c r="F2" s="2" t="s">
        <v>4</v>
      </c>
      <c r="G2" s="2" t="s">
        <v>5</v>
      </c>
      <c r="H2" s="2" t="s">
        <v>6</v>
      </c>
    </row>
    <row r="3" spans="1:8" x14ac:dyDescent="0.3">
      <c r="A3" s="1">
        <v>1</v>
      </c>
      <c r="B3" s="15" t="s">
        <v>21</v>
      </c>
      <c r="C3" s="16"/>
      <c r="D3" s="17"/>
      <c r="E3" s="3" t="s">
        <v>7</v>
      </c>
      <c r="F3" s="4">
        <v>39.520000000000003</v>
      </c>
      <c r="G3" s="5">
        <v>220</v>
      </c>
      <c r="H3" s="4">
        <f t="shared" ref="H3:H5" si="0">F3*G3</f>
        <v>8694.4000000000015</v>
      </c>
    </row>
    <row r="4" spans="1:8" x14ac:dyDescent="0.3">
      <c r="A4" s="1">
        <v>2</v>
      </c>
      <c r="B4" s="15" t="s">
        <v>22</v>
      </c>
      <c r="C4" s="16"/>
      <c r="D4" s="17"/>
      <c r="E4" s="3" t="s">
        <v>7</v>
      </c>
      <c r="F4" s="4">
        <v>39.520000000000003</v>
      </c>
      <c r="G4" s="5">
        <v>70</v>
      </c>
      <c r="H4" s="4">
        <f t="shared" si="0"/>
        <v>2766.4</v>
      </c>
    </row>
    <row r="5" spans="1:8" x14ac:dyDescent="0.3">
      <c r="A5" s="1">
        <v>3</v>
      </c>
      <c r="B5" s="15" t="s">
        <v>57</v>
      </c>
      <c r="C5" s="16"/>
      <c r="D5" s="17"/>
      <c r="E5" s="3" t="s">
        <v>14</v>
      </c>
      <c r="F5" s="4">
        <v>23.65</v>
      </c>
      <c r="G5" s="5">
        <v>180</v>
      </c>
      <c r="H5" s="4">
        <f t="shared" si="0"/>
        <v>4257</v>
      </c>
    </row>
    <row r="6" spans="1:8" x14ac:dyDescent="0.3">
      <c r="A6" s="22"/>
      <c r="B6" s="22"/>
      <c r="C6" s="22"/>
      <c r="D6" s="22"/>
      <c r="E6" s="22"/>
      <c r="F6" s="22"/>
      <c r="G6" s="22"/>
      <c r="H6" s="9">
        <f>SUM(H3:H5)</f>
        <v>15717.800000000001</v>
      </c>
    </row>
    <row r="7" spans="1:8" ht="16.2" thickBot="1" x14ac:dyDescent="0.35"/>
    <row r="8" spans="1:8" ht="16.2" thickBot="1" x14ac:dyDescent="0.35">
      <c r="G8" t="s">
        <v>35</v>
      </c>
      <c r="H8" s="13">
        <f>H6</f>
        <v>15717.800000000001</v>
      </c>
    </row>
  </sheetData>
  <mergeCells count="6">
    <mergeCell ref="A6:G6"/>
    <mergeCell ref="A1:H1"/>
    <mergeCell ref="B2:D2"/>
    <mergeCell ref="B3:D3"/>
    <mergeCell ref="B4:D4"/>
    <mergeCell ref="B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26" sqref="G26"/>
    </sheetView>
  </sheetViews>
  <sheetFormatPr defaultColWidth="11.19921875" defaultRowHeight="15.6" x14ac:dyDescent="0.3"/>
  <cols>
    <col min="4" max="4" width="53.796875" customWidth="1"/>
  </cols>
  <sheetData>
    <row r="1" spans="1:8" ht="18" x14ac:dyDescent="0.35">
      <c r="A1" s="11" t="s">
        <v>30</v>
      </c>
    </row>
    <row r="2" spans="1:8" x14ac:dyDescent="0.3">
      <c r="A2" s="3" t="s">
        <v>1</v>
      </c>
      <c r="B2" s="23" t="s">
        <v>2</v>
      </c>
      <c r="C2" s="23"/>
      <c r="D2" s="23"/>
      <c r="E2" s="12" t="s">
        <v>3</v>
      </c>
      <c r="F2" s="12" t="s">
        <v>4</v>
      </c>
      <c r="G2" s="12" t="s">
        <v>5</v>
      </c>
      <c r="H2" s="12" t="s">
        <v>6</v>
      </c>
    </row>
    <row r="3" spans="1:8" x14ac:dyDescent="0.3">
      <c r="A3" s="24">
        <v>1</v>
      </c>
      <c r="B3" s="26" t="s">
        <v>24</v>
      </c>
      <c r="C3" s="27"/>
      <c r="D3" s="28"/>
      <c r="E3" s="32" t="s">
        <v>14</v>
      </c>
      <c r="F3" s="32">
        <v>700</v>
      </c>
      <c r="G3" s="32">
        <v>15</v>
      </c>
      <c r="H3" s="34">
        <f>F3*G3</f>
        <v>10500</v>
      </c>
    </row>
    <row r="4" spans="1:8" x14ac:dyDescent="0.3">
      <c r="A4" s="25"/>
      <c r="B4" s="29"/>
      <c r="C4" s="30"/>
      <c r="D4" s="31"/>
      <c r="E4" s="33"/>
      <c r="F4" s="33"/>
      <c r="G4" s="33"/>
      <c r="H4" s="35"/>
    </row>
    <row r="5" spans="1:8" x14ac:dyDescent="0.3">
      <c r="A5" s="3">
        <v>2</v>
      </c>
      <c r="B5" s="15" t="s">
        <v>25</v>
      </c>
      <c r="C5" s="16"/>
      <c r="D5" s="17"/>
      <c r="E5" s="4" t="s">
        <v>26</v>
      </c>
      <c r="F5" s="4">
        <v>1</v>
      </c>
      <c r="G5" s="4">
        <v>2000</v>
      </c>
      <c r="H5" s="4">
        <f>F5*G5</f>
        <v>2000</v>
      </c>
    </row>
    <row r="6" spans="1:8" x14ac:dyDescent="0.3">
      <c r="A6" s="3">
        <v>3</v>
      </c>
      <c r="B6" s="15" t="s">
        <v>27</v>
      </c>
      <c r="C6" s="16"/>
      <c r="D6" s="17"/>
      <c r="E6" s="4" t="s">
        <v>26</v>
      </c>
      <c r="F6" s="4">
        <v>1</v>
      </c>
      <c r="G6" s="4">
        <v>800</v>
      </c>
      <c r="H6" s="4">
        <f>F6*G6</f>
        <v>800</v>
      </c>
    </row>
    <row r="7" spans="1:8" x14ac:dyDescent="0.3">
      <c r="A7" s="24">
        <v>4</v>
      </c>
      <c r="B7" s="26" t="s">
        <v>28</v>
      </c>
      <c r="C7" s="27"/>
      <c r="D7" s="28"/>
      <c r="E7" s="32" t="s">
        <v>26</v>
      </c>
      <c r="F7" s="32">
        <v>14</v>
      </c>
      <c r="G7" s="32">
        <v>140</v>
      </c>
      <c r="H7" s="34">
        <f t="shared" ref="H7" si="0">F7*G7</f>
        <v>1960</v>
      </c>
    </row>
    <row r="8" spans="1:8" x14ac:dyDescent="0.3">
      <c r="A8" s="25"/>
      <c r="B8" s="29"/>
      <c r="C8" s="30"/>
      <c r="D8" s="31"/>
      <c r="E8" s="33"/>
      <c r="F8" s="33"/>
      <c r="G8" s="33"/>
      <c r="H8" s="35"/>
    </row>
    <row r="9" spans="1:8" x14ac:dyDescent="0.3">
      <c r="A9" s="3">
        <v>5</v>
      </c>
      <c r="B9" s="15" t="s">
        <v>29</v>
      </c>
      <c r="C9" s="16"/>
      <c r="D9" s="17"/>
      <c r="E9" s="4" t="s">
        <v>26</v>
      </c>
      <c r="F9" s="4">
        <v>42</v>
      </c>
      <c r="G9" s="4">
        <v>30</v>
      </c>
      <c r="H9" s="8">
        <f>F9*G9</f>
        <v>1260</v>
      </c>
    </row>
    <row r="10" spans="1:8" x14ac:dyDescent="0.3">
      <c r="H10" s="9">
        <f>SUM(H3:H9)</f>
        <v>16520</v>
      </c>
    </row>
    <row r="11" spans="1:8" ht="18" x14ac:dyDescent="0.35">
      <c r="A11" s="11" t="s">
        <v>31</v>
      </c>
    </row>
    <row r="12" spans="1:8" x14ac:dyDescent="0.3">
      <c r="A12" s="3" t="s">
        <v>1</v>
      </c>
      <c r="B12" s="23" t="s">
        <v>2</v>
      </c>
      <c r="C12" s="23"/>
      <c r="D12" s="23"/>
      <c r="E12" s="12" t="s">
        <v>3</v>
      </c>
      <c r="F12" s="12" t="s">
        <v>4</v>
      </c>
      <c r="G12" s="12" t="s">
        <v>5</v>
      </c>
      <c r="H12" s="12" t="s">
        <v>6</v>
      </c>
    </row>
    <row r="13" spans="1:8" x14ac:dyDescent="0.3">
      <c r="A13" s="24">
        <v>1</v>
      </c>
      <c r="B13" s="26" t="s">
        <v>32</v>
      </c>
      <c r="C13" s="27"/>
      <c r="D13" s="28"/>
      <c r="E13" s="32" t="s">
        <v>26</v>
      </c>
      <c r="F13" s="32">
        <v>42</v>
      </c>
      <c r="G13" s="32">
        <v>55</v>
      </c>
      <c r="H13" s="34">
        <f>F13*G13</f>
        <v>2310</v>
      </c>
    </row>
    <row r="14" spans="1:8" x14ac:dyDescent="0.3">
      <c r="A14" s="25"/>
      <c r="B14" s="29"/>
      <c r="C14" s="30"/>
      <c r="D14" s="31"/>
      <c r="E14" s="33"/>
      <c r="F14" s="33"/>
      <c r="G14" s="33"/>
      <c r="H14" s="35"/>
    </row>
    <row r="15" spans="1:8" x14ac:dyDescent="0.3">
      <c r="A15" s="3">
        <v>2</v>
      </c>
      <c r="B15" s="15" t="s">
        <v>33</v>
      </c>
      <c r="C15" s="16"/>
      <c r="D15" s="17"/>
      <c r="E15" s="4" t="s">
        <v>26</v>
      </c>
      <c r="F15" s="4">
        <v>8</v>
      </c>
      <c r="G15" s="4">
        <v>400</v>
      </c>
      <c r="H15" s="4">
        <f>F15*G15</f>
        <v>3200</v>
      </c>
    </row>
    <row r="16" spans="1:8" x14ac:dyDescent="0.3">
      <c r="A16" s="3">
        <v>3</v>
      </c>
      <c r="B16" s="15" t="s">
        <v>34</v>
      </c>
      <c r="C16" s="16"/>
      <c r="D16" s="17"/>
      <c r="E16" s="4" t="s">
        <v>26</v>
      </c>
      <c r="F16" s="4">
        <v>34</v>
      </c>
      <c r="G16" s="4">
        <v>150</v>
      </c>
      <c r="H16" s="4">
        <f>F16*G16</f>
        <v>5100</v>
      </c>
    </row>
    <row r="17" spans="7:8" x14ac:dyDescent="0.3">
      <c r="H17" s="9">
        <f>SUM(H13:H16)</f>
        <v>10610</v>
      </c>
    </row>
    <row r="18" spans="7:8" ht="16.2" thickBot="1" x14ac:dyDescent="0.35"/>
    <row r="19" spans="7:8" ht="16.2" thickBot="1" x14ac:dyDescent="0.35">
      <c r="G19" t="s">
        <v>35</v>
      </c>
      <c r="H19" s="13">
        <f>H10+H17</f>
        <v>27130</v>
      </c>
    </row>
  </sheetData>
  <mergeCells count="25">
    <mergeCell ref="F13:F14"/>
    <mergeCell ref="G13:G14"/>
    <mergeCell ref="H13:H14"/>
    <mergeCell ref="B15:D15"/>
    <mergeCell ref="B16:D16"/>
    <mergeCell ref="B9:D9"/>
    <mergeCell ref="B12:D12"/>
    <mergeCell ref="A13:A14"/>
    <mergeCell ref="B13:D14"/>
    <mergeCell ref="E13:E14"/>
    <mergeCell ref="H3:H4"/>
    <mergeCell ref="B5:D5"/>
    <mergeCell ref="B6:D6"/>
    <mergeCell ref="A7:A8"/>
    <mergeCell ref="B7:D8"/>
    <mergeCell ref="E7:E8"/>
    <mergeCell ref="F7:F8"/>
    <mergeCell ref="G7:G8"/>
    <mergeCell ref="H7:H8"/>
    <mergeCell ref="G3:G4"/>
    <mergeCell ref="B2:D2"/>
    <mergeCell ref="A3:A4"/>
    <mergeCell ref="B3:D4"/>
    <mergeCell ref="E3:E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4" workbookViewId="0">
      <selection activeCell="K28" sqref="K28"/>
    </sheetView>
  </sheetViews>
  <sheetFormatPr defaultColWidth="11.19921875" defaultRowHeight="15.6" x14ac:dyDescent="0.3"/>
  <cols>
    <col min="4" max="4" width="27.5" customWidth="1"/>
  </cols>
  <sheetData>
    <row r="1" spans="1:8" ht="18" x14ac:dyDescent="0.35">
      <c r="A1" s="36" t="s">
        <v>0</v>
      </c>
      <c r="B1" s="37"/>
      <c r="C1" s="37"/>
      <c r="D1" s="37"/>
      <c r="E1" s="37"/>
      <c r="F1" s="37"/>
      <c r="G1" s="37"/>
      <c r="H1" s="38"/>
    </row>
    <row r="2" spans="1:8" x14ac:dyDescent="0.3">
      <c r="A2" s="1" t="s">
        <v>1</v>
      </c>
      <c r="B2" s="21" t="s">
        <v>2</v>
      </c>
      <c r="C2" s="21"/>
      <c r="D2" s="21"/>
      <c r="E2" s="2" t="s">
        <v>3</v>
      </c>
      <c r="F2" s="2" t="s">
        <v>4</v>
      </c>
      <c r="G2" s="2" t="s">
        <v>5</v>
      </c>
      <c r="H2" s="2" t="s">
        <v>6</v>
      </c>
    </row>
    <row r="3" spans="1:8" x14ac:dyDescent="0.3">
      <c r="A3" s="1">
        <v>1</v>
      </c>
      <c r="B3" s="15" t="s">
        <v>37</v>
      </c>
      <c r="C3" s="16"/>
      <c r="D3" s="17"/>
      <c r="E3" s="3" t="s">
        <v>7</v>
      </c>
      <c r="F3" s="4">
        <v>150</v>
      </c>
      <c r="G3" s="5">
        <v>15</v>
      </c>
      <c r="H3" s="4">
        <f t="shared" ref="H3:H4" si="0">F3*G3</f>
        <v>2250</v>
      </c>
    </row>
    <row r="4" spans="1:8" x14ac:dyDescent="0.3">
      <c r="A4" s="1">
        <v>2</v>
      </c>
      <c r="B4" s="15" t="s">
        <v>38</v>
      </c>
      <c r="C4" s="16"/>
      <c r="D4" s="17"/>
      <c r="E4" s="3" t="s">
        <v>7</v>
      </c>
      <c r="F4" s="4">
        <v>150</v>
      </c>
      <c r="G4" s="5">
        <v>50</v>
      </c>
      <c r="H4" s="4">
        <f t="shared" si="0"/>
        <v>7500</v>
      </c>
    </row>
    <row r="5" spans="1:8" x14ac:dyDescent="0.3">
      <c r="A5" s="1">
        <v>3</v>
      </c>
      <c r="B5" s="15" t="s">
        <v>8</v>
      </c>
      <c r="C5" s="16"/>
      <c r="D5" s="17"/>
      <c r="E5" s="3" t="s">
        <v>7</v>
      </c>
      <c r="F5" s="4">
        <v>150</v>
      </c>
      <c r="G5" s="5">
        <v>15</v>
      </c>
      <c r="H5" s="4">
        <f t="shared" ref="H5:H14" si="1">F5*G5</f>
        <v>2250</v>
      </c>
    </row>
    <row r="6" spans="1:8" x14ac:dyDescent="0.3">
      <c r="A6" s="1">
        <v>4</v>
      </c>
      <c r="B6" s="15" t="s">
        <v>9</v>
      </c>
      <c r="C6" s="16"/>
      <c r="D6" s="17"/>
      <c r="E6" s="3" t="s">
        <v>7</v>
      </c>
      <c r="F6" s="4">
        <v>119</v>
      </c>
      <c r="G6" s="5">
        <v>70</v>
      </c>
      <c r="H6" s="4">
        <f t="shared" si="1"/>
        <v>8330</v>
      </c>
    </row>
    <row r="7" spans="1:8" x14ac:dyDescent="0.3">
      <c r="A7" s="1">
        <v>5</v>
      </c>
      <c r="B7" s="15" t="s">
        <v>10</v>
      </c>
      <c r="C7" s="16"/>
      <c r="D7" s="17"/>
      <c r="E7" s="3" t="s">
        <v>7</v>
      </c>
      <c r="F7" s="4">
        <v>119</v>
      </c>
      <c r="G7" s="5">
        <v>15</v>
      </c>
      <c r="H7" s="4">
        <f t="shared" si="1"/>
        <v>1785</v>
      </c>
    </row>
    <row r="8" spans="1:8" x14ac:dyDescent="0.3">
      <c r="A8" s="1">
        <v>6</v>
      </c>
      <c r="B8" s="15" t="s">
        <v>11</v>
      </c>
      <c r="C8" s="16"/>
      <c r="D8" s="17"/>
      <c r="E8" s="3" t="s">
        <v>7</v>
      </c>
      <c r="F8" s="4">
        <v>119</v>
      </c>
      <c r="G8" s="5">
        <v>70</v>
      </c>
      <c r="H8" s="4">
        <f t="shared" si="1"/>
        <v>8330</v>
      </c>
    </row>
    <row r="9" spans="1:8" x14ac:dyDescent="0.3">
      <c r="A9" s="1">
        <v>7</v>
      </c>
      <c r="B9" s="15" t="s">
        <v>12</v>
      </c>
      <c r="C9" s="16"/>
      <c r="D9" s="17"/>
      <c r="E9" s="3" t="s">
        <v>7</v>
      </c>
      <c r="F9" s="4">
        <v>150</v>
      </c>
      <c r="G9" s="5">
        <v>90</v>
      </c>
      <c r="H9" s="4">
        <f t="shared" si="1"/>
        <v>13500</v>
      </c>
    </row>
    <row r="10" spans="1:8" x14ac:dyDescent="0.3">
      <c r="A10" s="1">
        <v>8</v>
      </c>
      <c r="B10" s="15" t="s">
        <v>13</v>
      </c>
      <c r="C10" s="16"/>
      <c r="D10" s="17"/>
      <c r="E10" s="3" t="s">
        <v>14</v>
      </c>
      <c r="F10" s="4">
        <v>50.15</v>
      </c>
      <c r="G10" s="5">
        <v>15</v>
      </c>
      <c r="H10" s="4">
        <f t="shared" si="1"/>
        <v>752.25</v>
      </c>
    </row>
    <row r="11" spans="1:8" x14ac:dyDescent="0.3">
      <c r="A11" s="1">
        <v>9</v>
      </c>
      <c r="B11" s="15" t="s">
        <v>15</v>
      </c>
      <c r="C11" s="16"/>
      <c r="D11" s="17"/>
      <c r="E11" s="3" t="s">
        <v>14</v>
      </c>
      <c r="F11" s="4">
        <v>50.15</v>
      </c>
      <c r="G11" s="5">
        <v>80</v>
      </c>
      <c r="H11" s="4">
        <f t="shared" si="1"/>
        <v>4012</v>
      </c>
    </row>
    <row r="12" spans="1:8" x14ac:dyDescent="0.3">
      <c r="A12" s="1">
        <v>10</v>
      </c>
      <c r="B12" s="15" t="s">
        <v>16</v>
      </c>
      <c r="C12" s="16"/>
      <c r="D12" s="17"/>
      <c r="E12" s="3" t="s">
        <v>14</v>
      </c>
      <c r="F12" s="4">
        <v>50.15</v>
      </c>
      <c r="G12" s="5">
        <v>15</v>
      </c>
      <c r="H12" s="4">
        <f t="shared" si="1"/>
        <v>752.25</v>
      </c>
    </row>
    <row r="13" spans="1:8" x14ac:dyDescent="0.3">
      <c r="A13" s="1">
        <v>11</v>
      </c>
      <c r="B13" s="15" t="s">
        <v>17</v>
      </c>
      <c r="C13" s="16"/>
      <c r="D13" s="17"/>
      <c r="E13" s="3" t="s">
        <v>14</v>
      </c>
      <c r="F13" s="4">
        <v>50.15</v>
      </c>
      <c r="G13" s="5">
        <v>80</v>
      </c>
      <c r="H13" s="4">
        <f t="shared" si="1"/>
        <v>4012</v>
      </c>
    </row>
    <row r="14" spans="1:8" x14ac:dyDescent="0.3">
      <c r="A14" s="1">
        <v>12</v>
      </c>
      <c r="B14" s="39" t="s">
        <v>18</v>
      </c>
      <c r="C14" s="40"/>
      <c r="D14" s="41"/>
      <c r="E14" s="6" t="s">
        <v>14</v>
      </c>
      <c r="F14" s="4">
        <v>50.15</v>
      </c>
      <c r="G14" s="7">
        <v>90</v>
      </c>
      <c r="H14" s="8">
        <f t="shared" si="1"/>
        <v>4513.5</v>
      </c>
    </row>
    <row r="15" spans="1:8" x14ac:dyDescent="0.3">
      <c r="A15" s="22" t="s">
        <v>19</v>
      </c>
      <c r="B15" s="22"/>
      <c r="C15" s="22"/>
      <c r="D15" s="22"/>
      <c r="E15" s="22"/>
      <c r="F15" s="22"/>
      <c r="G15" s="22"/>
      <c r="H15" s="9">
        <f>SUM(H5:H14)</f>
        <v>48237</v>
      </c>
    </row>
    <row r="16" spans="1:8" ht="18" x14ac:dyDescent="0.35">
      <c r="A16" s="36" t="s">
        <v>36</v>
      </c>
      <c r="B16" s="37"/>
      <c r="C16" s="37"/>
      <c r="D16" s="37"/>
      <c r="E16" s="37"/>
      <c r="F16" s="37"/>
      <c r="G16" s="37"/>
      <c r="H16" s="38"/>
    </row>
    <row r="17" spans="1:8" x14ac:dyDescent="0.3">
      <c r="A17" s="1" t="s">
        <v>1</v>
      </c>
      <c r="B17" s="21" t="s">
        <v>2</v>
      </c>
      <c r="C17" s="21"/>
      <c r="D17" s="21"/>
      <c r="E17" s="2" t="s">
        <v>3</v>
      </c>
      <c r="F17" s="2" t="s">
        <v>4</v>
      </c>
      <c r="G17" s="2" t="s">
        <v>5</v>
      </c>
      <c r="H17" s="2" t="s">
        <v>6</v>
      </c>
    </row>
    <row r="18" spans="1:8" x14ac:dyDescent="0.3">
      <c r="A18" s="1">
        <v>1</v>
      </c>
      <c r="B18" s="15" t="s">
        <v>39</v>
      </c>
      <c r="C18" s="16"/>
      <c r="D18" s="17"/>
      <c r="E18" s="3" t="s">
        <v>7</v>
      </c>
      <c r="F18" s="4">
        <v>150</v>
      </c>
      <c r="G18" s="5">
        <v>15</v>
      </c>
      <c r="H18" s="4">
        <f t="shared" ref="H18:H21" si="2">F18*G18</f>
        <v>2250</v>
      </c>
    </row>
    <row r="19" spans="1:8" x14ac:dyDescent="0.3">
      <c r="A19" s="1">
        <v>2</v>
      </c>
      <c r="B19" s="15" t="s">
        <v>36</v>
      </c>
      <c r="C19" s="16"/>
      <c r="D19" s="17"/>
      <c r="E19" s="3" t="s">
        <v>7</v>
      </c>
      <c r="F19" s="4">
        <v>150</v>
      </c>
      <c r="G19" s="5">
        <v>50</v>
      </c>
      <c r="H19" s="4">
        <f t="shared" si="2"/>
        <v>7500</v>
      </c>
    </row>
    <row r="20" spans="1:8" x14ac:dyDescent="0.3">
      <c r="A20" s="1">
        <v>3</v>
      </c>
      <c r="B20" s="15" t="s">
        <v>40</v>
      </c>
      <c r="C20" s="16"/>
      <c r="D20" s="17"/>
      <c r="E20" s="3" t="s">
        <v>14</v>
      </c>
      <c r="F20" s="4">
        <v>50.15</v>
      </c>
      <c r="G20" s="5">
        <v>15</v>
      </c>
      <c r="H20" s="4">
        <f t="shared" si="2"/>
        <v>752.25</v>
      </c>
    </row>
    <row r="21" spans="1:8" x14ac:dyDescent="0.3">
      <c r="A21" s="1">
        <v>4</v>
      </c>
      <c r="B21" s="15" t="s">
        <v>36</v>
      </c>
      <c r="C21" s="16"/>
      <c r="D21" s="17"/>
      <c r="E21" s="3" t="s">
        <v>14</v>
      </c>
      <c r="F21" s="4">
        <v>50.15</v>
      </c>
      <c r="G21" s="5">
        <v>60</v>
      </c>
      <c r="H21" s="4">
        <f t="shared" si="2"/>
        <v>3009</v>
      </c>
    </row>
    <row r="22" spans="1:8" x14ac:dyDescent="0.3">
      <c r="A22" s="22" t="s">
        <v>19</v>
      </c>
      <c r="B22" s="22"/>
      <c r="C22" s="22"/>
      <c r="D22" s="22"/>
      <c r="E22" s="22"/>
      <c r="F22" s="22"/>
      <c r="G22" s="22"/>
      <c r="H22" s="9">
        <f>SUM(H18:H21)</f>
        <v>13511.25</v>
      </c>
    </row>
    <row r="23" spans="1:8" ht="18" x14ac:dyDescent="0.35">
      <c r="A23" s="36" t="s">
        <v>41</v>
      </c>
      <c r="B23" s="37"/>
      <c r="C23" s="37"/>
      <c r="D23" s="37"/>
      <c r="E23" s="37"/>
      <c r="F23" s="37"/>
      <c r="G23" s="37"/>
      <c r="H23" s="38"/>
    </row>
    <row r="24" spans="1:8" x14ac:dyDescent="0.3">
      <c r="A24" s="1" t="s">
        <v>1</v>
      </c>
      <c r="B24" s="21" t="s">
        <v>2</v>
      </c>
      <c r="C24" s="21"/>
      <c r="D24" s="21"/>
      <c r="E24" s="2" t="s">
        <v>3</v>
      </c>
      <c r="F24" s="2" t="s">
        <v>4</v>
      </c>
      <c r="G24" s="2" t="s">
        <v>5</v>
      </c>
      <c r="H24" s="2" t="s">
        <v>6</v>
      </c>
    </row>
    <row r="25" spans="1:8" x14ac:dyDescent="0.3">
      <c r="A25" s="1">
        <v>1</v>
      </c>
      <c r="B25" s="15" t="s">
        <v>42</v>
      </c>
      <c r="C25" s="16"/>
      <c r="D25" s="17"/>
      <c r="E25" s="3" t="s">
        <v>7</v>
      </c>
      <c r="F25" s="4">
        <v>20</v>
      </c>
      <c r="G25" s="5">
        <v>15</v>
      </c>
      <c r="H25" s="4">
        <f t="shared" ref="H25:H28" si="3">F25*G25</f>
        <v>300</v>
      </c>
    </row>
    <row r="26" spans="1:8" x14ac:dyDescent="0.3">
      <c r="A26" s="1">
        <v>2</v>
      </c>
      <c r="B26" s="15" t="s">
        <v>43</v>
      </c>
      <c r="C26" s="16"/>
      <c r="D26" s="17"/>
      <c r="E26" s="3" t="s">
        <v>7</v>
      </c>
      <c r="F26" s="4">
        <v>20</v>
      </c>
      <c r="G26" s="5">
        <v>350</v>
      </c>
      <c r="H26" s="4">
        <f t="shared" si="3"/>
        <v>7000</v>
      </c>
    </row>
    <row r="27" spans="1:8" x14ac:dyDescent="0.3">
      <c r="A27" s="1">
        <v>3</v>
      </c>
      <c r="B27" s="15" t="s">
        <v>44</v>
      </c>
      <c r="C27" s="16"/>
      <c r="D27" s="17"/>
      <c r="E27" s="3" t="s">
        <v>7</v>
      </c>
      <c r="F27" s="4">
        <v>20</v>
      </c>
      <c r="G27" s="5">
        <v>60</v>
      </c>
      <c r="H27" s="4">
        <f t="shared" si="3"/>
        <v>1200</v>
      </c>
    </row>
    <row r="28" spans="1:8" x14ac:dyDescent="0.3">
      <c r="A28" s="1">
        <v>4</v>
      </c>
      <c r="B28" s="15"/>
      <c r="C28" s="16"/>
      <c r="D28" s="17"/>
      <c r="E28" s="3"/>
      <c r="F28" s="4"/>
      <c r="G28" s="5"/>
      <c r="H28" s="4">
        <f t="shared" si="3"/>
        <v>0</v>
      </c>
    </row>
    <row r="29" spans="1:8" x14ac:dyDescent="0.3">
      <c r="A29" s="22" t="s">
        <v>19</v>
      </c>
      <c r="B29" s="22"/>
      <c r="C29" s="22"/>
      <c r="D29" s="22"/>
      <c r="E29" s="22"/>
      <c r="F29" s="22"/>
      <c r="G29" s="22"/>
      <c r="H29" s="9">
        <f>SUM(H25:H28)</f>
        <v>8500</v>
      </c>
    </row>
    <row r="30" spans="1:8" ht="16.2" thickBot="1" x14ac:dyDescent="0.35"/>
    <row r="31" spans="1:8" ht="16.2" thickBot="1" x14ac:dyDescent="0.35">
      <c r="G31" t="s">
        <v>35</v>
      </c>
      <c r="H31" s="13">
        <f>H15+H22+H29</f>
        <v>70248.25</v>
      </c>
    </row>
  </sheetData>
  <mergeCells count="29">
    <mergeCell ref="B28:D28"/>
    <mergeCell ref="A29:G29"/>
    <mergeCell ref="B14:D14"/>
    <mergeCell ref="B8:D8"/>
    <mergeCell ref="B25:D25"/>
    <mergeCell ref="B26:D26"/>
    <mergeCell ref="B27:D27"/>
    <mergeCell ref="B9:D9"/>
    <mergeCell ref="B10:D10"/>
    <mergeCell ref="B11:D11"/>
    <mergeCell ref="B12:D12"/>
    <mergeCell ref="B13:D13"/>
    <mergeCell ref="B24:D24"/>
    <mergeCell ref="A15:G15"/>
    <mergeCell ref="A16:H16"/>
    <mergeCell ref="B17:D17"/>
    <mergeCell ref="B18:D18"/>
    <mergeCell ref="B19:D19"/>
    <mergeCell ref="B20:D20"/>
    <mergeCell ref="B21:D21"/>
    <mergeCell ref="A22:G22"/>
    <mergeCell ref="A23:H23"/>
    <mergeCell ref="A1:H1"/>
    <mergeCell ref="B2:D2"/>
    <mergeCell ref="B5:D5"/>
    <mergeCell ref="B6:D6"/>
    <mergeCell ref="B7:D7"/>
    <mergeCell ref="B3:D3"/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workbookViewId="0">
      <selection activeCell="J24" sqref="J24"/>
    </sheetView>
  </sheetViews>
  <sheetFormatPr defaultColWidth="11.19921875" defaultRowHeight="15.6" x14ac:dyDescent="0.3"/>
  <sheetData>
    <row r="3" spans="1:5" x14ac:dyDescent="0.3">
      <c r="B3" t="s">
        <v>45</v>
      </c>
    </row>
    <row r="6" spans="1:5" x14ac:dyDescent="0.3">
      <c r="A6" s="14" t="s">
        <v>46</v>
      </c>
      <c r="B6" t="s">
        <v>51</v>
      </c>
      <c r="E6">
        <f>Потолок!H10</f>
        <v>7238</v>
      </c>
    </row>
    <row r="7" spans="1:5" x14ac:dyDescent="0.3">
      <c r="A7" s="14" t="s">
        <v>47</v>
      </c>
      <c r="B7" t="s">
        <v>20</v>
      </c>
      <c r="E7">
        <f>'Гипсокартонные работы'!H8</f>
        <v>15717.800000000001</v>
      </c>
    </row>
    <row r="8" spans="1:5" x14ac:dyDescent="0.3">
      <c r="A8" s="14" t="s">
        <v>48</v>
      </c>
      <c r="B8" t="s">
        <v>23</v>
      </c>
      <c r="E8">
        <f>'Электромонтажные работы'!H19</f>
        <v>27130</v>
      </c>
    </row>
    <row r="9" spans="1:5" x14ac:dyDescent="0.3">
      <c r="A9" s="14" t="s">
        <v>49</v>
      </c>
      <c r="B9" t="s">
        <v>50</v>
      </c>
      <c r="E9">
        <f>'Малярные работы'!H31</f>
        <v>70248.25</v>
      </c>
    </row>
    <row r="11" spans="1:5" ht="16.2" thickBot="1" x14ac:dyDescent="0.35"/>
    <row r="12" spans="1:5" ht="16.2" thickBot="1" x14ac:dyDescent="0.35">
      <c r="B12" t="s">
        <v>35</v>
      </c>
      <c r="E12" s="13">
        <f>SUM(E6:E11)</f>
        <v>120334.05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Потолок</vt:lpstr>
      <vt:lpstr>Гипсокартонные работы</vt:lpstr>
      <vt:lpstr>Электромонтажные работы</vt:lpstr>
      <vt:lpstr>Малярные работы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Sergey</cp:lastModifiedBy>
  <dcterms:created xsi:type="dcterms:W3CDTF">2021-08-25T07:27:08Z</dcterms:created>
  <dcterms:modified xsi:type="dcterms:W3CDTF">2021-08-30T06:50:35Z</dcterms:modified>
</cp:coreProperties>
</file>