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/>
  <xr:revisionPtr revIDLastSave="602" documentId="11_AD4DF75460589BCAC7600C6D66986F4A5ADEDD9D" xr6:coauthVersionLast="45" xr6:coauthVersionMax="45" xr10:uidLastSave="{1A63DFE5-758D-41D9-8281-15CBFF30B28E}"/>
  <bookViews>
    <workbookView xWindow="2868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3" i="1" l="1"/>
  <c r="F12" i="1"/>
  <c r="G13" i="1"/>
  <c r="G12" i="1"/>
  <c r="F13" i="1"/>
  <c r="C12" i="1" l="1"/>
  <c r="C13" i="1"/>
  <c r="C7" i="1" l="1"/>
</calcChain>
</file>

<file path=xl/sharedStrings.xml><?xml version="1.0" encoding="utf-8"?>
<sst xmlns="http://schemas.openxmlformats.org/spreadsheetml/2006/main" count="34" uniqueCount="25">
  <si>
    <t>од. вим.</t>
  </si>
  <si>
    <t>кільк</t>
  </si>
  <si>
    <t>вартість од.</t>
  </si>
  <si>
    <t>всього</t>
  </si>
  <si>
    <t>м.куб.</t>
  </si>
  <si>
    <t>Влаштування щебенево-піщаної подушки</t>
  </si>
  <si>
    <t>м.кв.</t>
  </si>
  <si>
    <t>Прокладання трубопроводу каналізації</t>
  </si>
  <si>
    <t>м.п.</t>
  </si>
  <si>
    <t>Укладка плит утеплення</t>
  </si>
  <si>
    <t>Утеплення зовнішнього контуру фундаменту</t>
  </si>
  <si>
    <t>Бетонування перекриття 1-го та 2-го поверхів</t>
  </si>
  <si>
    <t>Бетонування сходів на 2-й поверх</t>
  </si>
  <si>
    <t>шт.</t>
  </si>
  <si>
    <t>Розчистка території</t>
  </si>
  <si>
    <t>люд.год.</t>
  </si>
  <si>
    <t>Планування та ущільнення основи</t>
  </si>
  <si>
    <t>Всього</t>
  </si>
  <si>
    <t>вирівнювання та трамбування засипки</t>
  </si>
  <si>
    <t>Бетонування фундаменту та колон з виготовленням опалубки</t>
  </si>
  <si>
    <t>Монтаж перемичок</t>
  </si>
  <si>
    <t>Цегляна кладка перегородок з приг  розчину</t>
  </si>
  <si>
    <t>Кладка стін керамоблок з пригот Розчину</t>
  </si>
  <si>
    <t>Цегляна кладка стін з приг розчину</t>
  </si>
  <si>
    <t>Назва робіт/матеріалів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</si>
</sst>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₽_-;\-* #,##0\ _₽_-;_-* &quot;-&quot;\ _₽_-;_-@_-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0" borderId="0" xfId="0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activeCell="K9" sqref="K9"/>
    </sheetView>
  </sheetViews>
  <sheetFormatPr defaultRowHeight="15" x14ac:dyDescent="0.25"/>
  <cols>
    <col min="1" max="1" width="42.28515625" customWidth="1"/>
    <col min="4" max="4" width="11.7109375" customWidth="1"/>
    <col min="5" max="5" width="13.5703125" style="2" bestFit="1" customWidth="1"/>
    <col min="6" max="6" width="11.85546875" hidden="1" customWidth="1"/>
    <col min="7" max="8" width="9.140625" hidden="1" customWidth="1"/>
    <col min="9" max="9" width="9.140625" customWidth="1"/>
  </cols>
  <sheetData>
    <row r="1" spans="1:8" ht="15.75" x14ac:dyDescent="0.25">
      <c r="A1" s="6" t="s">
        <v>24</v>
      </c>
      <c r="B1" s="6" t="s">
        <v>0</v>
      </c>
      <c r="C1" s="6" t="s">
        <v>1</v>
      </c>
      <c r="D1" s="6" t="s">
        <v>2</v>
      </c>
      <c r="E1" s="7" t="s">
        <v>3</v>
      </c>
    </row>
    <row r="2" spans="1:8" x14ac:dyDescent="0.25">
      <c r="A2" s="1" t="s">
        <v>14</v>
      </c>
      <c r="B2" s="1" t="s">
        <v>15</v>
      </c>
      <c r="C2" s="1">
        <v>16</v>
      </c>
      <c r="D2" s="1"/>
      <c r="E2" s="3"/>
    </row>
    <row r="3" spans="1:8" x14ac:dyDescent="0.25">
      <c r="A3" s="1" t="s">
        <v>16</v>
      </c>
      <c r="B3" s="1" t="s">
        <v>6</v>
      </c>
      <c r="C3" s="1">
        <v>220</v>
      </c>
      <c r="D3" s="1"/>
      <c r="E3" s="3"/>
    </row>
    <row r="4" spans="1:8" x14ac:dyDescent="0.25">
      <c r="A4" s="1" t="s">
        <v>7</v>
      </c>
      <c r="B4" s="1" t="s">
        <v>8</v>
      </c>
      <c r="C4" s="1">
        <v>9</v>
      </c>
      <c r="D4" s="1"/>
      <c r="E4" s="3"/>
    </row>
    <row r="5" spans="1:8" ht="30" x14ac:dyDescent="0.25">
      <c r="A5" s="5" t="s">
        <v>19</v>
      </c>
      <c r="B5" s="1" t="s">
        <v>4</v>
      </c>
      <c r="C5" s="1">
        <v>67</v>
      </c>
      <c r="D5" s="1"/>
      <c r="E5" s="3"/>
    </row>
    <row r="6" spans="1:8" x14ac:dyDescent="0.25">
      <c r="A6" s="1" t="s">
        <v>18</v>
      </c>
      <c r="B6" s="1" t="s">
        <v>15</v>
      </c>
      <c r="C6" s="1">
        <v>10</v>
      </c>
      <c r="D6" s="1"/>
      <c r="E6" s="3"/>
    </row>
    <row r="7" spans="1:8" x14ac:dyDescent="0.25">
      <c r="A7" s="1" t="s">
        <v>5</v>
      </c>
      <c r="B7" s="1" t="s">
        <v>4</v>
      </c>
      <c r="C7" s="1">
        <f>ROUNDUP(C12*0.2,1)</f>
        <v>20.400000000000002</v>
      </c>
      <c r="D7" s="1"/>
      <c r="E7" s="3"/>
    </row>
    <row r="8" spans="1:8" x14ac:dyDescent="0.25">
      <c r="A8" s="1" t="s">
        <v>9</v>
      </c>
      <c r="B8" s="1" t="s">
        <v>6</v>
      </c>
      <c r="C8" s="1">
        <v>103</v>
      </c>
      <c r="D8" s="1"/>
      <c r="E8" s="3"/>
    </row>
    <row r="9" spans="1:8" x14ac:dyDescent="0.25">
      <c r="A9" s="1" t="s">
        <v>10</v>
      </c>
      <c r="B9" s="1" t="s">
        <v>6</v>
      </c>
      <c r="C9" s="1">
        <v>38</v>
      </c>
      <c r="D9" s="1"/>
      <c r="E9" s="3"/>
    </row>
    <row r="10" spans="1:8" x14ac:dyDescent="0.25">
      <c r="A10" s="1" t="s">
        <v>22</v>
      </c>
      <c r="B10" s="1" t="s">
        <v>4</v>
      </c>
      <c r="C10" s="1">
        <v>139</v>
      </c>
      <c r="D10" s="1"/>
      <c r="E10" s="3"/>
    </row>
    <row r="11" spans="1:8" x14ac:dyDescent="0.25">
      <c r="A11" s="1" t="s">
        <v>20</v>
      </c>
      <c r="B11" s="1" t="s">
        <v>13</v>
      </c>
      <c r="C11" s="1">
        <v>20</v>
      </c>
      <c r="D11" s="1"/>
      <c r="E11" s="3"/>
    </row>
    <row r="12" spans="1:8" x14ac:dyDescent="0.25">
      <c r="A12" s="1" t="s">
        <v>21</v>
      </c>
      <c r="B12" s="1" t="s">
        <v>6</v>
      </c>
      <c r="C12" s="1">
        <f>SUM(F12:G12)</f>
        <v>101.7</v>
      </c>
      <c r="D12" s="1"/>
      <c r="E12" s="3"/>
      <c r="F12">
        <f>ROUNDUP(3.1*(3.17+1+0.26+2.73+0.12+1.57+2.73-0.53+0.12+0.07+0.44+1.2+0.13+0.2+0.19+0.8+0.9+0.65)-(2.2*(1+0.8+1.2+0.8)),1)</f>
        <v>40.5</v>
      </c>
      <c r="G12">
        <f>ROUNDUP(3.1*(3.3+1+0.13+2.73+0.12+2.02+0.9+0.61+0.53+0.12+2.21+0.13+0.9+0.41+0.12+0.53+1.58+0.65+2.73+1.7)-(2.2*(1+0.9*2+1)),1)</f>
        <v>61.2</v>
      </c>
    </row>
    <row r="13" spans="1:8" x14ac:dyDescent="0.25">
      <c r="A13" s="1" t="s">
        <v>23</v>
      </c>
      <c r="B13" s="1" t="s">
        <v>4</v>
      </c>
      <c r="C13" s="1">
        <f>SUM(F13:H13)</f>
        <v>21.699999999999996</v>
      </c>
      <c r="D13" s="1"/>
      <c r="E13" s="3"/>
      <c r="F13">
        <f>ROUNDUP(3.1*(0.25*(2.47-0.26+0.38)+0.38*(1.71+0.25+2.47+0.38))+0.26*0.38*(0.25+0.27+0.12*2+0.27),1)</f>
        <v>7.8</v>
      </c>
      <c r="G13">
        <f>ROUNDUP(3.1*(0.38*(2.21+2.47+2.78)),1)</f>
        <v>8.7999999999999989</v>
      </c>
      <c r="H13">
        <f>ROUNDUP(1.56*(0.38*(2.08+2.72+0.25+0.24+4.44-0.92-0.25)),1)</f>
        <v>5.0999999999999996</v>
      </c>
    </row>
    <row r="14" spans="1:8" ht="15.75" customHeight="1" x14ac:dyDescent="0.25">
      <c r="A14" s="1" t="s">
        <v>11</v>
      </c>
      <c r="B14" s="1" t="s">
        <v>4</v>
      </c>
      <c r="C14" s="1">
        <v>75</v>
      </c>
      <c r="D14" s="1"/>
      <c r="E14" s="3"/>
    </row>
    <row r="15" spans="1:8" x14ac:dyDescent="0.25">
      <c r="A15" s="1" t="s">
        <v>12</v>
      </c>
      <c r="B15" s="1" t="s">
        <v>4</v>
      </c>
      <c r="C15" s="1">
        <v>2.2000000000000002</v>
      </c>
      <c r="D15" s="1"/>
      <c r="E15" s="3"/>
    </row>
    <row r="16" spans="1:8" ht="15.75" x14ac:dyDescent="0.25">
      <c r="B16" s="8" t="s">
        <v>17</v>
      </c>
      <c r="C16" s="8"/>
      <c r="D16" s="8"/>
      <c r="E16" s="4"/>
    </row>
  </sheetData>
  <mergeCells count="1">
    <mergeCell ref="B16:D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2021-12-05T16:05:26Z</dcterms:modified>
</cp:coreProperties>
</file>