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ал+прих+кухня" sheetId="1" r:id="rId4"/>
    <sheet state="visible" name="сан уз 1 эт" sheetId="2" r:id="rId5"/>
    <sheet state="visible" name="сан уз 2эт " sheetId="3" r:id="rId6"/>
  </sheets>
  <definedNames/>
  <calcPr/>
</workbook>
</file>

<file path=xl/sharedStrings.xml><?xml version="1.0" encoding="utf-8"?>
<sst xmlns="http://schemas.openxmlformats.org/spreadsheetml/2006/main" count="216" uniqueCount="44">
  <si>
    <t>Вид работ</t>
  </si>
  <si>
    <t>Объем работ</t>
  </si>
  <si>
    <t>Стоимость работ*, грн</t>
  </si>
  <si>
    <t>Кол-во м2,мп</t>
  </si>
  <si>
    <t>Цена</t>
  </si>
  <si>
    <t>Общая стоимость работ</t>
  </si>
  <si>
    <t>Подготовка основания</t>
  </si>
  <si>
    <t>1 м2</t>
  </si>
  <si>
    <t>Шлифовка(удаление цементного молочка)</t>
  </si>
  <si>
    <t>Нанесение грунта в один слой</t>
  </si>
  <si>
    <t>Армирование углов(внутренних,наружных) бондажной лентой</t>
  </si>
  <si>
    <t>1 пог. м.</t>
  </si>
  <si>
    <t>Устройство гидроизоляции</t>
  </si>
  <si>
    <t>Армирование сантехнических выводов гидроизоляционными манжетами</t>
  </si>
  <si>
    <t>шт.</t>
  </si>
  <si>
    <t>Нанесение разметки на поверхность</t>
  </si>
  <si>
    <t>Укладка плитки мелкого формата от 100*100 до 200*300</t>
  </si>
  <si>
    <t>Укладка плитки среднего формата от 200*300 до 600*600</t>
  </si>
  <si>
    <t>Укладка плитки большого формата  от 600*600</t>
  </si>
  <si>
    <t>Укладка мозаики,кирпичика, "кабанчика"</t>
  </si>
  <si>
    <t>Укладка фриза керамического</t>
  </si>
  <si>
    <t>Укладка фриза стеклянного</t>
  </si>
  <si>
    <t>Укладка фриза металлического</t>
  </si>
  <si>
    <t>Укладка бордюров</t>
  </si>
  <si>
    <t>Укладка декоров</t>
  </si>
  <si>
    <t>Подрезка торца плитки под 45’</t>
  </si>
  <si>
    <t>Рез плитки под 90’ со шлифовкой торца</t>
  </si>
  <si>
    <t>Рез плитки без шлифовки торца</t>
  </si>
  <si>
    <t>Вырезание отверстий в плитке до 35мм</t>
  </si>
  <si>
    <t>Вырезание отверстий в плитке от35 до 65мм</t>
  </si>
  <si>
    <t>Вырезание отверстий в плитке от 65мм</t>
  </si>
  <si>
    <t>Установка ванны</t>
  </si>
  <si>
    <t>Установка подвесной ванны на металлическом каркасе</t>
  </si>
  <si>
    <t>Изготовление душевого поддона</t>
  </si>
  <si>
    <t>Установка люка «скрытого монтажа»</t>
  </si>
  <si>
    <t>шт</t>
  </si>
  <si>
    <t>Установка металлических профилей на угловые примыкания плитки</t>
  </si>
  <si>
    <t>Заполнение швов цементной фугой</t>
  </si>
  <si>
    <t>Заполнение швов эпоксидный фугой</t>
  </si>
  <si>
    <t>Заполнение угловых примыканий плитки силиконовым герметиком</t>
  </si>
  <si>
    <t>Укладка полиэтиленового шнура в угловые примыкания плитки</t>
  </si>
  <si>
    <t>Укладка плитки на короба</t>
  </si>
  <si>
    <t>Формирование угла эпоксидным составом</t>
  </si>
  <si>
    <t>1 пог.м.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</si>
</sst>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1.0"/>
      <color rgb="FF000000"/>
      <name val="Calibri"/>
    </font>
    <font>
      <b/>
      <color theme="1"/>
      <name val="Arial"/>
      <scheme val="minor"/>
    </font>
    <font>
      <sz val="11.0"/>
      <color rgb="FF000000"/>
      <name val="Calibri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1"/>
    </xf>
    <xf borderId="1" fillId="0" fontId="1" numFmtId="0" xfId="0" applyAlignment="1" applyBorder="1" applyFont="1">
      <alignment horizontal="center" shrinkToFit="0" vertical="bottom" wrapText="1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horizontal="center" vertical="bottom"/>
    </xf>
    <xf borderId="1" fillId="0" fontId="4" numFmtId="0" xfId="0" applyBorder="1" applyFont="1"/>
    <xf borderId="1" fillId="2" fontId="4" numFmtId="0" xfId="0" applyBorder="1" applyFill="1" applyFont="1"/>
    <xf borderId="1" fillId="0" fontId="3" numFmtId="0" xfId="0" applyAlignment="1" applyBorder="1" applyFont="1">
      <alignment horizontal="center" readingOrder="0" vertical="bottom"/>
    </xf>
    <xf borderId="1" fillId="0" fontId="4" numFmtId="0" xfId="0" applyAlignment="1" applyBorder="1" applyFont="1">
      <alignment readingOrder="0"/>
    </xf>
    <xf borderId="1" fillId="0" fontId="3" numFmtId="0" xfId="0" applyAlignment="1" applyBorder="1" applyFont="1">
      <alignment readingOrder="0" vertical="bottom"/>
    </xf>
    <xf borderId="1" fillId="0" fontId="4" numFmtId="0" xfId="0" applyAlignment="1" applyBorder="1" applyFont="1">
      <alignment horizontal="center" readingOrder="0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7.71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</row>
    <row r="2">
      <c r="A2" s="5" t="s">
        <v>6</v>
      </c>
      <c r="B2" s="6" t="s">
        <v>7</v>
      </c>
      <c r="C2" s="6">
        <v>40.0</v>
      </c>
      <c r="D2" s="7"/>
      <c r="E2" s="7"/>
      <c r="F2" s="7"/>
      <c r="G2" s="8">
        <f>SUM(E2:E36)</f>
        <v>43791</v>
      </c>
    </row>
    <row r="3">
      <c r="A3" s="5" t="s">
        <v>8</v>
      </c>
      <c r="B3" s="6" t="s">
        <v>7</v>
      </c>
      <c r="C3" s="6">
        <v>80.0</v>
      </c>
      <c r="D3" s="7"/>
      <c r="E3" s="7"/>
      <c r="F3" s="7"/>
    </row>
    <row r="4">
      <c r="A4" s="5" t="s">
        <v>9</v>
      </c>
      <c r="B4" s="6" t="s">
        <v>7</v>
      </c>
      <c r="C4" s="9">
        <v>20.0</v>
      </c>
      <c r="D4" s="10">
        <v>52.0</v>
      </c>
      <c r="E4" s="7">
        <f t="shared" ref="E4:E34" si="1">D4*C4</f>
        <v>1040</v>
      </c>
      <c r="F4" s="7"/>
    </row>
    <row r="5">
      <c r="A5" s="5" t="s">
        <v>10</v>
      </c>
      <c r="B5" s="6" t="s">
        <v>11</v>
      </c>
      <c r="C5" s="6">
        <v>60.0</v>
      </c>
      <c r="D5" s="7"/>
      <c r="E5" s="7">
        <f t="shared" si="1"/>
        <v>0</v>
      </c>
      <c r="F5" s="7"/>
    </row>
    <row r="6">
      <c r="A6" s="5" t="s">
        <v>12</v>
      </c>
      <c r="B6" s="6" t="s">
        <v>7</v>
      </c>
      <c r="C6" s="6">
        <v>80.0</v>
      </c>
      <c r="D6" s="7"/>
      <c r="E6" s="7">
        <f t="shared" si="1"/>
        <v>0</v>
      </c>
      <c r="F6" s="7"/>
    </row>
    <row r="7">
      <c r="A7" s="5" t="s">
        <v>13</v>
      </c>
      <c r="B7" s="6" t="s">
        <v>14</v>
      </c>
      <c r="C7" s="6">
        <v>60.0</v>
      </c>
      <c r="D7" s="7"/>
      <c r="E7" s="7">
        <f t="shared" si="1"/>
        <v>0</v>
      </c>
      <c r="F7" s="7"/>
    </row>
    <row r="8">
      <c r="A8" s="5" t="s">
        <v>15</v>
      </c>
      <c r="B8" s="6" t="s">
        <v>7</v>
      </c>
      <c r="C8" s="9">
        <v>40.0</v>
      </c>
      <c r="D8" s="7"/>
      <c r="E8" s="7">
        <f t="shared" si="1"/>
        <v>0</v>
      </c>
      <c r="F8" s="7"/>
    </row>
    <row r="9">
      <c r="A9" s="11" t="s">
        <v>16</v>
      </c>
      <c r="B9" s="6" t="s">
        <v>7</v>
      </c>
      <c r="C9" s="9">
        <v>600.0</v>
      </c>
      <c r="D9" s="7"/>
      <c r="E9" s="7">
        <f t="shared" si="1"/>
        <v>0</v>
      </c>
      <c r="F9" s="7"/>
    </row>
    <row r="10">
      <c r="A10" s="11" t="s">
        <v>17</v>
      </c>
      <c r="B10" s="6" t="s">
        <v>7</v>
      </c>
      <c r="C10" s="9">
        <v>500.0</v>
      </c>
      <c r="D10" s="7"/>
      <c r="E10" s="7">
        <f t="shared" si="1"/>
        <v>0</v>
      </c>
      <c r="F10" s="7"/>
    </row>
    <row r="11">
      <c r="A11" s="11" t="s">
        <v>18</v>
      </c>
      <c r="B11" s="6" t="s">
        <v>7</v>
      </c>
      <c r="C11" s="9">
        <v>500.0</v>
      </c>
      <c r="D11" s="10">
        <v>52.0</v>
      </c>
      <c r="E11" s="7">
        <f t="shared" si="1"/>
        <v>26000</v>
      </c>
      <c r="F11" s="7"/>
    </row>
    <row r="12">
      <c r="A12" s="11" t="s">
        <v>19</v>
      </c>
      <c r="B12" s="6" t="s">
        <v>7</v>
      </c>
      <c r="C12" s="9">
        <v>600.0</v>
      </c>
      <c r="D12" s="7"/>
      <c r="E12" s="7">
        <f t="shared" si="1"/>
        <v>0</v>
      </c>
      <c r="F12" s="7"/>
    </row>
    <row r="13">
      <c r="A13" s="5" t="s">
        <v>20</v>
      </c>
      <c r="B13" s="6" t="s">
        <v>11</v>
      </c>
      <c r="C13" s="9">
        <v>250.0</v>
      </c>
      <c r="D13" s="7"/>
      <c r="E13" s="7">
        <f t="shared" si="1"/>
        <v>0</v>
      </c>
      <c r="F13" s="7"/>
    </row>
    <row r="14">
      <c r="A14" s="5" t="s">
        <v>21</v>
      </c>
      <c r="B14" s="6" t="s">
        <v>11</v>
      </c>
      <c r="C14" s="9">
        <v>300.0</v>
      </c>
      <c r="D14" s="7"/>
      <c r="E14" s="7">
        <f t="shared" si="1"/>
        <v>0</v>
      </c>
      <c r="F14" s="7"/>
    </row>
    <row r="15">
      <c r="A15" s="5" t="s">
        <v>22</v>
      </c>
      <c r="B15" s="6" t="s">
        <v>11</v>
      </c>
      <c r="C15" s="9">
        <v>350.0</v>
      </c>
      <c r="D15" s="7"/>
      <c r="E15" s="7">
        <f t="shared" si="1"/>
        <v>0</v>
      </c>
      <c r="F15" s="7"/>
    </row>
    <row r="16">
      <c r="A16" s="5" t="s">
        <v>23</v>
      </c>
      <c r="B16" s="6" t="s">
        <v>11</v>
      </c>
      <c r="C16" s="6">
        <v>300.0</v>
      </c>
      <c r="D16" s="7"/>
      <c r="E16" s="7">
        <f t="shared" si="1"/>
        <v>0</v>
      </c>
      <c r="F16" s="7"/>
    </row>
    <row r="17">
      <c r="A17" s="5" t="s">
        <v>24</v>
      </c>
      <c r="B17" s="6" t="s">
        <v>14</v>
      </c>
      <c r="C17" s="9">
        <v>100.0</v>
      </c>
      <c r="D17" s="7"/>
      <c r="E17" s="7">
        <f t="shared" si="1"/>
        <v>0</v>
      </c>
      <c r="F17" s="7"/>
    </row>
    <row r="18">
      <c r="A18" s="5" t="s">
        <v>25</v>
      </c>
      <c r="B18" s="6" t="s">
        <v>11</v>
      </c>
      <c r="C18" s="9">
        <v>500.0</v>
      </c>
      <c r="D18" s="10">
        <v>1.0</v>
      </c>
      <c r="E18" s="7">
        <f t="shared" si="1"/>
        <v>500</v>
      </c>
      <c r="F18" s="7"/>
    </row>
    <row r="19">
      <c r="A19" s="5" t="s">
        <v>26</v>
      </c>
      <c r="B19" s="6" t="s">
        <v>11</v>
      </c>
      <c r="C19" s="9">
        <v>200.0</v>
      </c>
      <c r="D19" s="7">
        <f>3.9+1.58+3.075+2+2</f>
        <v>12.555</v>
      </c>
      <c r="E19" s="7">
        <f t="shared" si="1"/>
        <v>2511</v>
      </c>
      <c r="F19" s="7"/>
    </row>
    <row r="20">
      <c r="A20" s="5" t="s">
        <v>27</v>
      </c>
      <c r="B20" s="6" t="s">
        <v>11</v>
      </c>
      <c r="C20" s="6">
        <v>80.0</v>
      </c>
      <c r="D20" s="7"/>
      <c r="E20" s="7">
        <f t="shared" si="1"/>
        <v>0</v>
      </c>
      <c r="F20" s="7"/>
    </row>
    <row r="21">
      <c r="A21" s="5" t="s">
        <v>28</v>
      </c>
      <c r="B21" s="6" t="s">
        <v>14</v>
      </c>
      <c r="C21" s="9">
        <v>120.0</v>
      </c>
      <c r="D21" s="10">
        <v>12.0</v>
      </c>
      <c r="E21" s="7">
        <f t="shared" si="1"/>
        <v>1440</v>
      </c>
      <c r="F21" s="7"/>
    </row>
    <row r="22">
      <c r="A22" s="5" t="s">
        <v>29</v>
      </c>
      <c r="B22" s="6" t="s">
        <v>14</v>
      </c>
      <c r="C22" s="9">
        <v>120.0</v>
      </c>
      <c r="D22" s="7"/>
      <c r="E22" s="7">
        <f t="shared" si="1"/>
        <v>0</v>
      </c>
      <c r="F22" s="7"/>
    </row>
    <row r="23">
      <c r="A23" s="5" t="s">
        <v>30</v>
      </c>
      <c r="B23" s="6" t="s">
        <v>14</v>
      </c>
      <c r="C23" s="6">
        <v>120.0</v>
      </c>
      <c r="D23" s="7"/>
      <c r="E23" s="7">
        <f t="shared" si="1"/>
        <v>0</v>
      </c>
      <c r="F23" s="7"/>
    </row>
    <row r="24">
      <c r="A24" s="5" t="s">
        <v>31</v>
      </c>
      <c r="B24" s="6" t="s">
        <v>14</v>
      </c>
      <c r="C24" s="6">
        <v>2800.0</v>
      </c>
      <c r="D24" s="7"/>
      <c r="E24" s="7">
        <f t="shared" si="1"/>
        <v>0</v>
      </c>
      <c r="F24" s="7"/>
    </row>
    <row r="25">
      <c r="A25" s="5" t="s">
        <v>32</v>
      </c>
      <c r="B25" s="6" t="s">
        <v>14</v>
      </c>
      <c r="C25" s="6">
        <v>4500.0</v>
      </c>
      <c r="D25" s="7"/>
      <c r="E25" s="7">
        <f t="shared" si="1"/>
        <v>0</v>
      </c>
      <c r="F25" s="7"/>
    </row>
    <row r="26">
      <c r="A26" s="5" t="s">
        <v>33</v>
      </c>
      <c r="B26" s="6" t="s">
        <v>14</v>
      </c>
      <c r="C26" s="9">
        <v>5000.0</v>
      </c>
      <c r="D26" s="7"/>
      <c r="E26" s="7">
        <f t="shared" si="1"/>
        <v>0</v>
      </c>
      <c r="F26" s="7"/>
    </row>
    <row r="27">
      <c r="A27" s="5" t="s">
        <v>34</v>
      </c>
      <c r="B27" s="6" t="s">
        <v>35</v>
      </c>
      <c r="C27" s="6">
        <v>850.0</v>
      </c>
      <c r="D27" s="7"/>
      <c r="E27" s="7">
        <f t="shared" si="1"/>
        <v>0</v>
      </c>
      <c r="F27" s="7"/>
    </row>
    <row r="28">
      <c r="A28" s="5" t="s">
        <v>36</v>
      </c>
      <c r="B28" s="6" t="s">
        <v>11</v>
      </c>
      <c r="C28" s="6">
        <v>80.0</v>
      </c>
      <c r="D28" s="7"/>
      <c r="E28" s="7">
        <f t="shared" si="1"/>
        <v>0</v>
      </c>
      <c r="F28" s="7"/>
    </row>
    <row r="29">
      <c r="A29" s="5" t="s">
        <v>37</v>
      </c>
      <c r="B29" s="6" t="s">
        <v>7</v>
      </c>
      <c r="C29" s="9">
        <v>80.0</v>
      </c>
      <c r="D29" s="7"/>
      <c r="E29" s="7">
        <f t="shared" si="1"/>
        <v>0</v>
      </c>
      <c r="F29" s="7"/>
    </row>
    <row r="30">
      <c r="A30" s="5" t="s">
        <v>38</v>
      </c>
      <c r="B30" s="6" t="s">
        <v>7</v>
      </c>
      <c r="C30" s="9">
        <v>200.0</v>
      </c>
      <c r="D30" s="10">
        <v>52.0</v>
      </c>
      <c r="E30" s="7">
        <f t="shared" si="1"/>
        <v>10400</v>
      </c>
      <c r="F30" s="7"/>
    </row>
    <row r="31">
      <c r="A31" s="5" t="s">
        <v>39</v>
      </c>
      <c r="B31" s="6" t="s">
        <v>11</v>
      </c>
      <c r="C31" s="9">
        <v>100.0</v>
      </c>
      <c r="D31" s="10">
        <v>2.0</v>
      </c>
      <c r="E31" s="7">
        <f t="shared" si="1"/>
        <v>200</v>
      </c>
      <c r="F31" s="7"/>
    </row>
    <row r="32">
      <c r="A32" s="5" t="s">
        <v>40</v>
      </c>
      <c r="B32" s="6" t="s">
        <v>11</v>
      </c>
      <c r="C32" s="6">
        <v>40.0</v>
      </c>
      <c r="D32" s="7"/>
      <c r="E32" s="7">
        <f t="shared" si="1"/>
        <v>0</v>
      </c>
      <c r="F32" s="7"/>
    </row>
    <row r="33">
      <c r="A33" s="10" t="s">
        <v>41</v>
      </c>
      <c r="B33" s="12" t="s">
        <v>11</v>
      </c>
      <c r="C33" s="12">
        <v>600.0</v>
      </c>
      <c r="D33" s="10">
        <v>2.0</v>
      </c>
      <c r="E33" s="7">
        <f t="shared" si="1"/>
        <v>1200</v>
      </c>
      <c r="F33" s="7"/>
    </row>
    <row r="34">
      <c r="A34" s="10" t="s">
        <v>42</v>
      </c>
      <c r="B34" s="12" t="s">
        <v>43</v>
      </c>
      <c r="C34" s="12">
        <v>500.0</v>
      </c>
      <c r="D34" s="10">
        <v>1.0</v>
      </c>
      <c r="E34" s="7">
        <f t="shared" si="1"/>
        <v>500</v>
      </c>
      <c r="F34" s="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7.71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</row>
    <row r="2">
      <c r="A2" s="5" t="s">
        <v>6</v>
      </c>
      <c r="B2" s="6" t="s">
        <v>7</v>
      </c>
      <c r="C2" s="6">
        <v>40.0</v>
      </c>
      <c r="D2" s="7"/>
      <c r="E2" s="7"/>
      <c r="F2" s="7"/>
      <c r="G2" s="8">
        <f>SUM(E2:E36)</f>
        <v>55930</v>
      </c>
    </row>
    <row r="3">
      <c r="A3" s="5" t="s">
        <v>8</v>
      </c>
      <c r="B3" s="6" t="s">
        <v>7</v>
      </c>
      <c r="C3" s="6">
        <v>80.0</v>
      </c>
      <c r="D3" s="7"/>
      <c r="E3" s="7"/>
      <c r="F3" s="7"/>
    </row>
    <row r="4">
      <c r="A4" s="5" t="s">
        <v>9</v>
      </c>
      <c r="B4" s="6" t="s">
        <v>7</v>
      </c>
      <c r="C4" s="9">
        <v>20.0</v>
      </c>
      <c r="D4" s="10">
        <v>26.0</v>
      </c>
      <c r="E4" s="7">
        <f t="shared" ref="E4:E34" si="1">D4*C4</f>
        <v>520</v>
      </c>
      <c r="F4" s="7"/>
    </row>
    <row r="5">
      <c r="A5" s="5" t="s">
        <v>10</v>
      </c>
      <c r="B5" s="6" t="s">
        <v>11</v>
      </c>
      <c r="C5" s="6">
        <v>60.0</v>
      </c>
      <c r="D5" s="10">
        <v>15.0</v>
      </c>
      <c r="E5" s="7">
        <f t="shared" si="1"/>
        <v>900</v>
      </c>
      <c r="F5" s="7"/>
    </row>
    <row r="6">
      <c r="A6" s="5" t="s">
        <v>12</v>
      </c>
      <c r="B6" s="6" t="s">
        <v>7</v>
      </c>
      <c r="C6" s="6">
        <v>80.0</v>
      </c>
      <c r="D6" s="10">
        <v>26.0</v>
      </c>
      <c r="E6" s="7">
        <f t="shared" si="1"/>
        <v>2080</v>
      </c>
      <c r="F6" s="7"/>
    </row>
    <row r="7">
      <c r="A7" s="5" t="s">
        <v>13</v>
      </c>
      <c r="B7" s="6" t="s">
        <v>14</v>
      </c>
      <c r="C7" s="9">
        <v>50.0</v>
      </c>
      <c r="D7" s="10">
        <v>7.0</v>
      </c>
      <c r="E7" s="7">
        <f t="shared" si="1"/>
        <v>350</v>
      </c>
      <c r="F7" s="7"/>
    </row>
    <row r="8">
      <c r="A8" s="5" t="s">
        <v>15</v>
      </c>
      <c r="B8" s="6" t="s">
        <v>7</v>
      </c>
      <c r="C8" s="9">
        <v>40.0</v>
      </c>
      <c r="D8" s="7"/>
      <c r="E8" s="7">
        <f t="shared" si="1"/>
        <v>0</v>
      </c>
      <c r="F8" s="7"/>
    </row>
    <row r="9">
      <c r="A9" s="11" t="s">
        <v>16</v>
      </c>
      <c r="B9" s="6" t="s">
        <v>7</v>
      </c>
      <c r="C9" s="9">
        <v>600.0</v>
      </c>
      <c r="D9" s="7"/>
      <c r="E9" s="7">
        <f t="shared" si="1"/>
        <v>0</v>
      </c>
      <c r="F9" s="7"/>
    </row>
    <row r="10">
      <c r="A10" s="11" t="s">
        <v>17</v>
      </c>
      <c r="B10" s="6" t="s">
        <v>7</v>
      </c>
      <c r="C10" s="9">
        <v>500.0</v>
      </c>
      <c r="D10" s="7"/>
      <c r="E10" s="7">
        <f t="shared" si="1"/>
        <v>0</v>
      </c>
      <c r="F10" s="7"/>
    </row>
    <row r="11">
      <c r="A11" s="11" t="s">
        <v>18</v>
      </c>
      <c r="B11" s="6" t="s">
        <v>7</v>
      </c>
      <c r="C11" s="9">
        <v>600.0</v>
      </c>
      <c r="D11" s="10">
        <v>26.0</v>
      </c>
      <c r="E11" s="7">
        <f t="shared" si="1"/>
        <v>15600</v>
      </c>
      <c r="F11" s="7"/>
    </row>
    <row r="12">
      <c r="A12" s="11" t="s">
        <v>19</v>
      </c>
      <c r="B12" s="6" t="s">
        <v>7</v>
      </c>
      <c r="C12" s="9">
        <v>600.0</v>
      </c>
      <c r="D12" s="7"/>
      <c r="E12" s="7">
        <f t="shared" si="1"/>
        <v>0</v>
      </c>
      <c r="F12" s="7"/>
    </row>
    <row r="13">
      <c r="A13" s="5" t="s">
        <v>20</v>
      </c>
      <c r="B13" s="6" t="s">
        <v>11</v>
      </c>
      <c r="C13" s="9">
        <v>250.0</v>
      </c>
      <c r="D13" s="7"/>
      <c r="E13" s="7">
        <f t="shared" si="1"/>
        <v>0</v>
      </c>
      <c r="F13" s="7"/>
    </row>
    <row r="14">
      <c r="A14" s="5" t="s">
        <v>21</v>
      </c>
      <c r="B14" s="6" t="s">
        <v>11</v>
      </c>
      <c r="C14" s="9">
        <v>300.0</v>
      </c>
      <c r="D14" s="7"/>
      <c r="E14" s="7">
        <f t="shared" si="1"/>
        <v>0</v>
      </c>
      <c r="F14" s="7"/>
    </row>
    <row r="15">
      <c r="A15" s="5" t="s">
        <v>22</v>
      </c>
      <c r="B15" s="6" t="s">
        <v>11</v>
      </c>
      <c r="C15" s="9">
        <v>350.0</v>
      </c>
      <c r="D15" s="7"/>
      <c r="E15" s="7">
        <f t="shared" si="1"/>
        <v>0</v>
      </c>
      <c r="F15" s="7"/>
    </row>
    <row r="16">
      <c r="A16" s="5" t="s">
        <v>23</v>
      </c>
      <c r="B16" s="6" t="s">
        <v>11</v>
      </c>
      <c r="C16" s="6">
        <v>300.0</v>
      </c>
      <c r="D16" s="7"/>
      <c r="E16" s="7">
        <f t="shared" si="1"/>
        <v>0</v>
      </c>
      <c r="F16" s="7"/>
    </row>
    <row r="17">
      <c r="A17" s="5" t="s">
        <v>24</v>
      </c>
      <c r="B17" s="6" t="s">
        <v>14</v>
      </c>
      <c r="C17" s="9">
        <v>100.0</v>
      </c>
      <c r="D17" s="7"/>
      <c r="E17" s="7">
        <f t="shared" si="1"/>
        <v>0</v>
      </c>
      <c r="F17" s="7"/>
    </row>
    <row r="18">
      <c r="A18" s="5" t="s">
        <v>25</v>
      </c>
      <c r="B18" s="6" t="s">
        <v>11</v>
      </c>
      <c r="C18" s="9">
        <v>600.0</v>
      </c>
      <c r="D18" s="10">
        <f>19.6</f>
        <v>19.6</v>
      </c>
      <c r="E18" s="7">
        <f t="shared" si="1"/>
        <v>11760</v>
      </c>
      <c r="F18" s="7"/>
    </row>
    <row r="19">
      <c r="A19" s="5" t="s">
        <v>26</v>
      </c>
      <c r="B19" s="6" t="s">
        <v>11</v>
      </c>
      <c r="C19" s="9">
        <v>200.0</v>
      </c>
      <c r="D19" s="7">
        <f>1.4+1.4+1.2+1.2+0.3+0.3+1.4+0.9+0.9+0.9+0.9+0.9+0.9</f>
        <v>12.6</v>
      </c>
      <c r="E19" s="7">
        <f t="shared" si="1"/>
        <v>2520</v>
      </c>
      <c r="F19" s="7"/>
    </row>
    <row r="20">
      <c r="A20" s="5" t="s">
        <v>27</v>
      </c>
      <c r="B20" s="6" t="s">
        <v>11</v>
      </c>
      <c r="C20" s="6">
        <v>80.0</v>
      </c>
      <c r="D20" s="7"/>
      <c r="E20" s="7">
        <f t="shared" si="1"/>
        <v>0</v>
      </c>
      <c r="F20" s="7"/>
    </row>
    <row r="21">
      <c r="A21" s="5" t="s">
        <v>28</v>
      </c>
      <c r="B21" s="6" t="s">
        <v>14</v>
      </c>
      <c r="C21" s="9">
        <v>120.0</v>
      </c>
      <c r="D21" s="10">
        <v>20.0</v>
      </c>
      <c r="E21" s="7">
        <f t="shared" si="1"/>
        <v>2400</v>
      </c>
      <c r="F21" s="7"/>
    </row>
    <row r="22">
      <c r="A22" s="5" t="s">
        <v>29</v>
      </c>
      <c r="B22" s="6" t="s">
        <v>14</v>
      </c>
      <c r="C22" s="9">
        <v>120.0</v>
      </c>
      <c r="D22" s="7"/>
      <c r="E22" s="7">
        <f t="shared" si="1"/>
        <v>0</v>
      </c>
      <c r="F22" s="7"/>
    </row>
    <row r="23">
      <c r="A23" s="5" t="s">
        <v>30</v>
      </c>
      <c r="B23" s="6" t="s">
        <v>14</v>
      </c>
      <c r="C23" s="6">
        <v>120.0</v>
      </c>
      <c r="D23" s="7"/>
      <c r="E23" s="7">
        <f t="shared" si="1"/>
        <v>0</v>
      </c>
      <c r="F23" s="7"/>
    </row>
    <row r="24">
      <c r="A24" s="5" t="s">
        <v>31</v>
      </c>
      <c r="B24" s="6" t="s">
        <v>14</v>
      </c>
      <c r="C24" s="6">
        <v>2800.0</v>
      </c>
      <c r="D24" s="7"/>
      <c r="E24" s="7">
        <f t="shared" si="1"/>
        <v>0</v>
      </c>
      <c r="F24" s="7"/>
    </row>
    <row r="25">
      <c r="A25" s="5" t="s">
        <v>32</v>
      </c>
      <c r="B25" s="6" t="s">
        <v>14</v>
      </c>
      <c r="C25" s="6">
        <v>4500.0</v>
      </c>
      <c r="D25" s="7"/>
      <c r="E25" s="7">
        <f t="shared" si="1"/>
        <v>0</v>
      </c>
      <c r="F25" s="7"/>
    </row>
    <row r="26">
      <c r="A26" s="5" t="s">
        <v>33</v>
      </c>
      <c r="B26" s="6" t="s">
        <v>14</v>
      </c>
      <c r="C26" s="9">
        <v>5000.0</v>
      </c>
      <c r="D26" s="7"/>
      <c r="E26" s="7">
        <f t="shared" si="1"/>
        <v>0</v>
      </c>
      <c r="F26" s="7"/>
    </row>
    <row r="27">
      <c r="A27" s="5" t="s">
        <v>34</v>
      </c>
      <c r="B27" s="6" t="s">
        <v>35</v>
      </c>
      <c r="C27" s="6">
        <v>850.0</v>
      </c>
      <c r="D27" s="7"/>
      <c r="E27" s="7">
        <f t="shared" si="1"/>
        <v>0</v>
      </c>
      <c r="F27" s="7"/>
    </row>
    <row r="28">
      <c r="A28" s="5" t="s">
        <v>36</v>
      </c>
      <c r="B28" s="6" t="s">
        <v>11</v>
      </c>
      <c r="C28" s="6">
        <v>80.0</v>
      </c>
      <c r="D28" s="7"/>
      <c r="E28" s="7">
        <f t="shared" si="1"/>
        <v>0</v>
      </c>
      <c r="F28" s="7"/>
    </row>
    <row r="29">
      <c r="A29" s="5" t="s">
        <v>37</v>
      </c>
      <c r="B29" s="6" t="s">
        <v>7</v>
      </c>
      <c r="C29" s="9">
        <v>80.0</v>
      </c>
      <c r="D29" s="7"/>
      <c r="E29" s="7">
        <f t="shared" si="1"/>
        <v>0</v>
      </c>
      <c r="F29" s="7"/>
    </row>
    <row r="30">
      <c r="A30" s="5" t="s">
        <v>38</v>
      </c>
      <c r="B30" s="6" t="s">
        <v>7</v>
      </c>
      <c r="C30" s="9">
        <v>200.0</v>
      </c>
      <c r="D30" s="10">
        <v>26.0</v>
      </c>
      <c r="E30" s="7">
        <f t="shared" si="1"/>
        <v>5200</v>
      </c>
      <c r="F30" s="7"/>
    </row>
    <row r="31">
      <c r="A31" s="5" t="s">
        <v>39</v>
      </c>
      <c r="B31" s="6" t="s">
        <v>11</v>
      </c>
      <c r="C31" s="9">
        <v>100.0</v>
      </c>
      <c r="D31" s="10">
        <v>11.0</v>
      </c>
      <c r="E31" s="7">
        <f t="shared" si="1"/>
        <v>1100</v>
      </c>
      <c r="F31" s="7"/>
    </row>
    <row r="32">
      <c r="A32" s="5" t="s">
        <v>40</v>
      </c>
      <c r="B32" s="6" t="s">
        <v>11</v>
      </c>
      <c r="C32" s="6">
        <v>40.0</v>
      </c>
      <c r="D32" s="7"/>
      <c r="E32" s="7">
        <f t="shared" si="1"/>
        <v>0</v>
      </c>
      <c r="F32" s="7"/>
    </row>
    <row r="33">
      <c r="A33" s="10" t="s">
        <v>41</v>
      </c>
      <c r="B33" s="12" t="s">
        <v>11</v>
      </c>
      <c r="C33" s="12">
        <v>600.0</v>
      </c>
      <c r="D33" s="10">
        <v>13.5</v>
      </c>
      <c r="E33" s="7">
        <f t="shared" si="1"/>
        <v>8100</v>
      </c>
      <c r="F33" s="7"/>
    </row>
    <row r="34">
      <c r="A34" s="10" t="s">
        <v>42</v>
      </c>
      <c r="B34" s="12" t="s">
        <v>43</v>
      </c>
      <c r="C34" s="12">
        <v>500.0</v>
      </c>
      <c r="D34" s="7">
        <f>2.1+2.1+0.8+1.4+1.4+1.2+0.6+0.6+0.6</f>
        <v>10.8</v>
      </c>
      <c r="E34" s="7">
        <f t="shared" si="1"/>
        <v>5400</v>
      </c>
      <c r="F34" s="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7.71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</row>
    <row r="2">
      <c r="A2" s="5" t="s">
        <v>6</v>
      </c>
      <c r="B2" s="6" t="s">
        <v>7</v>
      </c>
      <c r="C2" s="6">
        <v>40.0</v>
      </c>
      <c r="D2" s="7"/>
      <c r="E2" s="7"/>
      <c r="F2" s="7"/>
      <c r="G2" s="8">
        <f>SUM(E2:E36)</f>
        <v>82259</v>
      </c>
    </row>
    <row r="3">
      <c r="A3" s="5" t="s">
        <v>8</v>
      </c>
      <c r="B3" s="6" t="s">
        <v>7</v>
      </c>
      <c r="C3" s="6">
        <v>80.0</v>
      </c>
      <c r="D3" s="7"/>
      <c r="E3" s="7"/>
      <c r="F3" s="7"/>
      <c r="G3" s="13">
        <f>93511+55930+43790</f>
        <v>193231</v>
      </c>
    </row>
    <row r="4">
      <c r="A4" s="5" t="s">
        <v>9</v>
      </c>
      <c r="B4" s="6" t="s">
        <v>7</v>
      </c>
      <c r="C4" s="9">
        <v>20.0</v>
      </c>
      <c r="D4" s="10">
        <v>41.73</v>
      </c>
      <c r="E4" s="7">
        <f t="shared" ref="E4:E34" si="1">D4*C4</f>
        <v>834.6</v>
      </c>
      <c r="F4" s="7"/>
      <c r="G4" s="13">
        <f>51000+34000+34580</f>
        <v>119580</v>
      </c>
    </row>
    <row r="5">
      <c r="A5" s="5" t="s">
        <v>10</v>
      </c>
      <c r="B5" s="6" t="s">
        <v>11</v>
      </c>
      <c r="C5" s="6">
        <v>60.0</v>
      </c>
      <c r="D5" s="10">
        <v>17.6</v>
      </c>
      <c r="E5" s="7">
        <f t="shared" si="1"/>
        <v>1056</v>
      </c>
      <c r="F5" s="7"/>
    </row>
    <row r="6">
      <c r="A6" s="5" t="s">
        <v>12</v>
      </c>
      <c r="B6" s="6" t="s">
        <v>7</v>
      </c>
      <c r="C6" s="6">
        <v>80.0</v>
      </c>
      <c r="D6" s="10">
        <v>15.53</v>
      </c>
      <c r="E6" s="7">
        <f t="shared" si="1"/>
        <v>1242.4</v>
      </c>
      <c r="F6" s="7"/>
    </row>
    <row r="7">
      <c r="A7" s="5" t="s">
        <v>13</v>
      </c>
      <c r="B7" s="6" t="s">
        <v>14</v>
      </c>
      <c r="C7" s="9">
        <v>50.0</v>
      </c>
      <c r="D7" s="10">
        <v>18.0</v>
      </c>
      <c r="E7" s="7">
        <f t="shared" si="1"/>
        <v>900</v>
      </c>
      <c r="F7" s="7"/>
    </row>
    <row r="8">
      <c r="A8" s="5" t="s">
        <v>15</v>
      </c>
      <c r="B8" s="6" t="s">
        <v>7</v>
      </c>
      <c r="C8" s="9">
        <v>40.0</v>
      </c>
      <c r="D8" s="7"/>
      <c r="E8" s="7">
        <f t="shared" si="1"/>
        <v>0</v>
      </c>
      <c r="F8" s="7"/>
    </row>
    <row r="9">
      <c r="A9" s="11" t="s">
        <v>16</v>
      </c>
      <c r="B9" s="6" t="s">
        <v>7</v>
      </c>
      <c r="C9" s="9">
        <v>600.0</v>
      </c>
      <c r="D9" s="7"/>
      <c r="E9" s="7">
        <f t="shared" si="1"/>
        <v>0</v>
      </c>
      <c r="F9" s="7"/>
    </row>
    <row r="10">
      <c r="A10" s="11" t="s">
        <v>17</v>
      </c>
      <c r="B10" s="6" t="s">
        <v>7</v>
      </c>
      <c r="C10" s="9">
        <v>500.0</v>
      </c>
      <c r="D10" s="7"/>
      <c r="E10" s="7">
        <f t="shared" si="1"/>
        <v>0</v>
      </c>
      <c r="F10" s="7"/>
    </row>
    <row r="11">
      <c r="A11" s="11" t="s">
        <v>18</v>
      </c>
      <c r="B11" s="6" t="s">
        <v>7</v>
      </c>
      <c r="C11" s="9">
        <v>600.0</v>
      </c>
      <c r="D11" s="10">
        <v>41.73</v>
      </c>
      <c r="E11" s="7">
        <f t="shared" si="1"/>
        <v>25038</v>
      </c>
      <c r="F11" s="7"/>
    </row>
    <row r="12">
      <c r="A12" s="11" t="s">
        <v>19</v>
      </c>
      <c r="B12" s="6" t="s">
        <v>7</v>
      </c>
      <c r="C12" s="9">
        <v>600.0</v>
      </c>
      <c r="D12" s="7"/>
      <c r="E12" s="7">
        <f t="shared" si="1"/>
        <v>0</v>
      </c>
      <c r="F12" s="7"/>
    </row>
    <row r="13">
      <c r="A13" s="5" t="s">
        <v>20</v>
      </c>
      <c r="B13" s="6" t="s">
        <v>11</v>
      </c>
      <c r="C13" s="9">
        <v>250.0</v>
      </c>
      <c r="D13" s="7"/>
      <c r="E13" s="7">
        <f t="shared" si="1"/>
        <v>0</v>
      </c>
      <c r="F13" s="7"/>
    </row>
    <row r="14">
      <c r="A14" s="5" t="s">
        <v>21</v>
      </c>
      <c r="B14" s="6" t="s">
        <v>11</v>
      </c>
      <c r="C14" s="9">
        <v>300.0</v>
      </c>
      <c r="D14" s="7"/>
      <c r="E14" s="7">
        <f t="shared" si="1"/>
        <v>0</v>
      </c>
      <c r="F14" s="7"/>
    </row>
    <row r="15">
      <c r="A15" s="5" t="s">
        <v>22</v>
      </c>
      <c r="B15" s="6" t="s">
        <v>11</v>
      </c>
      <c r="C15" s="9">
        <v>350.0</v>
      </c>
      <c r="D15" s="7"/>
      <c r="E15" s="7">
        <f t="shared" si="1"/>
        <v>0</v>
      </c>
      <c r="F15" s="7"/>
    </row>
    <row r="16">
      <c r="A16" s="5" t="s">
        <v>23</v>
      </c>
      <c r="B16" s="6" t="s">
        <v>11</v>
      </c>
      <c r="C16" s="6">
        <v>300.0</v>
      </c>
      <c r="D16" s="7"/>
      <c r="E16" s="7">
        <f t="shared" si="1"/>
        <v>0</v>
      </c>
      <c r="F16" s="7"/>
    </row>
    <row r="17">
      <c r="A17" s="5" t="s">
        <v>24</v>
      </c>
      <c r="B17" s="6" t="s">
        <v>14</v>
      </c>
      <c r="C17" s="9">
        <v>100.0</v>
      </c>
      <c r="D17" s="7"/>
      <c r="E17" s="7">
        <f t="shared" si="1"/>
        <v>0</v>
      </c>
      <c r="F17" s="7"/>
    </row>
    <row r="18">
      <c r="A18" s="5" t="s">
        <v>25</v>
      </c>
      <c r="B18" s="6" t="s">
        <v>11</v>
      </c>
      <c r="C18" s="9">
        <v>180.0</v>
      </c>
      <c r="D18" s="10">
        <f>2.1+2.1+0.8+3+3+3+3+3+1+1+0.3+0.3+1.2+0.8</f>
        <v>24.6</v>
      </c>
      <c r="E18" s="7">
        <f t="shared" si="1"/>
        <v>4428</v>
      </c>
      <c r="F18" s="7"/>
    </row>
    <row r="19">
      <c r="A19" s="5" t="s">
        <v>26</v>
      </c>
      <c r="B19" s="6" t="s">
        <v>11</v>
      </c>
      <c r="C19" s="9">
        <v>200.0</v>
      </c>
      <c r="D19" s="7">
        <f>1.2+1.2+0.8+(1.65+1.65+0.58+0.58)*2</f>
        <v>12.12</v>
      </c>
      <c r="E19" s="7">
        <f t="shared" si="1"/>
        <v>2424</v>
      </c>
      <c r="F19" s="7"/>
    </row>
    <row r="20">
      <c r="A20" s="5" t="s">
        <v>27</v>
      </c>
      <c r="B20" s="6" t="s">
        <v>11</v>
      </c>
      <c r="C20" s="6">
        <v>80.0</v>
      </c>
      <c r="D20" s="7"/>
      <c r="E20" s="7">
        <f t="shared" si="1"/>
        <v>0</v>
      </c>
      <c r="F20" s="7"/>
    </row>
    <row r="21">
      <c r="A21" s="5" t="s">
        <v>28</v>
      </c>
      <c r="B21" s="6" t="s">
        <v>14</v>
      </c>
      <c r="C21" s="9">
        <v>80.0</v>
      </c>
      <c r="D21" s="10">
        <v>23.0</v>
      </c>
      <c r="E21" s="7">
        <f t="shared" si="1"/>
        <v>1840</v>
      </c>
      <c r="F21" s="7"/>
    </row>
    <row r="22">
      <c r="A22" s="5" t="s">
        <v>29</v>
      </c>
      <c r="B22" s="6" t="s">
        <v>14</v>
      </c>
      <c r="C22" s="9">
        <v>120.0</v>
      </c>
      <c r="D22" s="7"/>
      <c r="E22" s="7">
        <f t="shared" si="1"/>
        <v>0</v>
      </c>
      <c r="F22" s="7"/>
    </row>
    <row r="23">
      <c r="A23" s="5" t="s">
        <v>30</v>
      </c>
      <c r="B23" s="6" t="s">
        <v>14</v>
      </c>
      <c r="C23" s="6">
        <v>120.0</v>
      </c>
      <c r="D23" s="7"/>
      <c r="E23" s="7">
        <f t="shared" si="1"/>
        <v>0</v>
      </c>
      <c r="F23" s="7"/>
    </row>
    <row r="24">
      <c r="A24" s="5" t="s">
        <v>31</v>
      </c>
      <c r="B24" s="6" t="s">
        <v>14</v>
      </c>
      <c r="C24" s="6">
        <v>2800.0</v>
      </c>
      <c r="D24" s="7"/>
      <c r="E24" s="7">
        <f t="shared" si="1"/>
        <v>0</v>
      </c>
      <c r="F24" s="7"/>
    </row>
    <row r="25">
      <c r="A25" s="5" t="s">
        <v>32</v>
      </c>
      <c r="B25" s="6" t="s">
        <v>14</v>
      </c>
      <c r="C25" s="6">
        <v>4500.0</v>
      </c>
      <c r="D25" s="7"/>
      <c r="E25" s="7">
        <f t="shared" si="1"/>
        <v>0</v>
      </c>
      <c r="F25" s="7"/>
    </row>
    <row r="26">
      <c r="A26" s="5" t="s">
        <v>33</v>
      </c>
      <c r="B26" s="6" t="s">
        <v>14</v>
      </c>
      <c r="C26" s="9">
        <v>5000.0</v>
      </c>
      <c r="D26" s="7"/>
      <c r="E26" s="7">
        <f t="shared" si="1"/>
        <v>0</v>
      </c>
      <c r="F26" s="7"/>
    </row>
    <row r="27">
      <c r="A27" s="5" t="s">
        <v>34</v>
      </c>
      <c r="B27" s="6" t="s">
        <v>35</v>
      </c>
      <c r="C27" s="6">
        <v>850.0</v>
      </c>
      <c r="D27" s="7"/>
      <c r="E27" s="7">
        <f t="shared" si="1"/>
        <v>0</v>
      </c>
      <c r="F27" s="7"/>
    </row>
    <row r="28">
      <c r="A28" s="5" t="s">
        <v>36</v>
      </c>
      <c r="B28" s="6" t="s">
        <v>11</v>
      </c>
      <c r="C28" s="6">
        <v>80.0</v>
      </c>
      <c r="D28" s="7"/>
      <c r="E28" s="7">
        <f t="shared" si="1"/>
        <v>0</v>
      </c>
      <c r="F28" s="7"/>
    </row>
    <row r="29">
      <c r="A29" s="5" t="s">
        <v>37</v>
      </c>
      <c r="B29" s="6" t="s">
        <v>7</v>
      </c>
      <c r="C29" s="9">
        <v>80.0</v>
      </c>
      <c r="D29" s="7"/>
      <c r="E29" s="7">
        <f t="shared" si="1"/>
        <v>0</v>
      </c>
      <c r="F29" s="7"/>
    </row>
    <row r="30">
      <c r="A30" s="5" t="s">
        <v>38</v>
      </c>
      <c r="B30" s="6" t="s">
        <v>7</v>
      </c>
      <c r="C30" s="9">
        <v>200.0</v>
      </c>
      <c r="D30" s="10">
        <v>41.73</v>
      </c>
      <c r="E30" s="7">
        <f t="shared" si="1"/>
        <v>8346</v>
      </c>
      <c r="F30" s="7"/>
    </row>
    <row r="31">
      <c r="A31" s="5" t="s">
        <v>39</v>
      </c>
      <c r="B31" s="6" t="s">
        <v>11</v>
      </c>
      <c r="C31" s="9">
        <v>100.0</v>
      </c>
      <c r="D31" s="10">
        <v>21.0</v>
      </c>
      <c r="E31" s="7">
        <f t="shared" si="1"/>
        <v>2100</v>
      </c>
      <c r="F31" s="7"/>
    </row>
    <row r="32">
      <c r="A32" s="5" t="s">
        <v>40</v>
      </c>
      <c r="B32" s="6" t="s">
        <v>11</v>
      </c>
      <c r="C32" s="6">
        <v>40.0</v>
      </c>
      <c r="D32" s="7"/>
      <c r="E32" s="7">
        <f t="shared" si="1"/>
        <v>0</v>
      </c>
      <c r="F32" s="7"/>
    </row>
    <row r="33">
      <c r="A33" s="10" t="s">
        <v>41</v>
      </c>
      <c r="B33" s="12" t="s">
        <v>11</v>
      </c>
      <c r="C33" s="12">
        <v>600.0</v>
      </c>
      <c r="D33" s="10">
        <f>2.1+2.1+0.8+(3+3+3+3)*2+1+1+1+0.3+0.3+1.2+0.8+1.65</f>
        <v>36.25</v>
      </c>
      <c r="E33" s="7">
        <f t="shared" si="1"/>
        <v>21750</v>
      </c>
      <c r="F33" s="7"/>
    </row>
    <row r="34">
      <c r="A34" s="10" t="s">
        <v>42</v>
      </c>
      <c r="B34" s="12" t="s">
        <v>43</v>
      </c>
      <c r="C34" s="12">
        <v>500.0</v>
      </c>
      <c r="D34" s="7">
        <f>2.1+2.1+0.8+3+3+3+3+3+1+1+0.3+0.3+1.2+0.8</f>
        <v>24.6</v>
      </c>
      <c r="E34" s="7">
        <f t="shared" si="1"/>
        <v>12300</v>
      </c>
      <c r="F34" s="7"/>
    </row>
  </sheetData>
  <drawing r:id="rId1"/>
</worksheet>
</file>