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Users\ZDUDENKO\ВСЕ РАБОТНИКИ\Винница ступеньки все работники\"/>
    </mc:Choice>
  </mc:AlternateContent>
  <bookViews>
    <workbookView xWindow="0" yWindow="0" windowWidth="23040" windowHeight="8532" tabRatio="516" firstSheet="2" activeTab="2"/>
  </bookViews>
  <sheets>
    <sheet name="Додаток 2" sheetId="42" state="hidden" r:id="rId1"/>
    <sheet name="Основні положеня" sheetId="40" state="hidden" r:id="rId2"/>
    <sheet name="Лист1" sheetId="51" r:id="rId3"/>
  </sheets>
  <definedNames>
    <definedName name="_xlnm._FilterDatabase" localSheetId="2" hidden="1">Лист1!$A$7:$I$35</definedName>
    <definedName name="Виконується">#REF!</definedName>
  </definedNames>
  <calcPr calcId="162913"/>
</workbook>
</file>

<file path=xl/calcChain.xml><?xml version="1.0" encoding="utf-8"?>
<calcChain xmlns="http://schemas.openxmlformats.org/spreadsheetml/2006/main">
  <c r="I14" i="51" l="1"/>
  <c r="F29" i="51" l="1"/>
  <c r="F33" i="51" s="1"/>
  <c r="F10" i="51"/>
  <c r="F11" i="51"/>
  <c r="F12" i="51"/>
  <c r="F13" i="51"/>
  <c r="F14" i="51"/>
  <c r="F15" i="51"/>
  <c r="F16" i="51"/>
  <c r="F17" i="51"/>
  <c r="F21" i="51"/>
  <c r="F25" i="51"/>
  <c r="F27" i="51"/>
  <c r="F9" i="51"/>
  <c r="I18" i="51"/>
  <c r="F31" i="51" l="1"/>
  <c r="I21" i="51"/>
  <c r="I20" i="51"/>
  <c r="I19" i="51"/>
  <c r="I17" i="51"/>
  <c r="I23" i="51"/>
  <c r="K23" i="51" s="1"/>
  <c r="I24" i="51"/>
  <c r="I22" i="51"/>
  <c r="K22" i="51" s="1"/>
  <c r="K24" i="51"/>
  <c r="K21" i="51"/>
  <c r="K14" i="51"/>
  <c r="K29" i="51" s="1"/>
  <c r="K9" i="51"/>
  <c r="K26" i="51"/>
  <c r="I16" i="51"/>
  <c r="K16" i="51" s="1"/>
  <c r="K13" i="51" l="1"/>
  <c r="K19" i="51" l="1"/>
  <c r="K18" i="51" l="1"/>
  <c r="K20" i="51" l="1"/>
  <c r="K17" i="51"/>
  <c r="K30" i="51" l="1"/>
  <c r="K31" i="51" s="1"/>
  <c r="K32" i="51" s="1"/>
  <c r="K33" i="51" l="1"/>
  <c r="K34" i="51" s="1"/>
  <c r="K35" i="51" s="1"/>
</calcChain>
</file>

<file path=xl/comments1.xml><?xml version="1.0" encoding="utf-8"?>
<comments xmlns="http://schemas.openxmlformats.org/spreadsheetml/2006/main">
  <authors>
    <author>Horidko Kostiantyn</author>
  </authors>
  <commentList>
    <comment ref="I27" authorId="0" shapeId="0">
      <text>
        <r>
          <rPr>
            <b/>
            <sz val="9"/>
            <color indexed="81"/>
            <rFont val="Tahoma"/>
            <charset val="1"/>
          </rPr>
          <t>Horidko Kostiantyn:</t>
        </r>
        <r>
          <rPr>
            <sz val="9"/>
            <color indexed="81"/>
            <rFont val="Tahoma"/>
            <charset val="1"/>
          </rPr>
          <t xml:space="preserve">
расход 0,24 кг/м2 за два раза</t>
        </r>
      </text>
    </comment>
  </commentList>
</comments>
</file>

<file path=xl/sharedStrings.xml><?xml version="1.0" encoding="utf-8"?>
<sst xmlns="http://schemas.openxmlformats.org/spreadsheetml/2006/main" count="150" uniqueCount="131">
  <si>
    <t>Додаток 2
до Форми Закупівельної документації у рамках проведення Тендеру, запиту Комерційних пропозицій,
що є Додатком 4 до Положення про закупівлі в АТ «Райффайзен Банк Аваль»,
затвердженого Постановою Правління №П-96/2 від 30.05.2016 р.</t>
  </si>
  <si>
    <t>Додаток 2
до Закупівельної документації у рамках проведення Тендеру, запиту Комерційних пропозицій</t>
  </si>
  <si>
    <t>Перелік  документації Учасника закупівель</t>
  </si>
  <si>
    <t xml:space="preserve">Даний перелік надається  Учасником закупівлі в обов'язковому порядку. Копії документів, зазначені у переліку, повинні бути завірені печаткою підприємства та підписані уповноваженою особою (ми) Учасника закупівлі. У випадку неможливості надати документ, надати письмове пояснення або посилання на таку відсутність. У разі надання колективного Учасника, т.б. підпис майбутнього договору (ів) двома юридичними особами, необхідно надати зазначені документи з огляду залученого колективного учасника. 
</t>
  </si>
  <si>
    <t xml:space="preserve">Інформаційна довідка про контрагента, в якій повідомляється:  назва компанії,  код ЄДРПОУ, юридична та фактична адреси, адреса розташування виробництва, телефон, факс, електронна пошта, адреса Інтернет-сайту (за наявності), банківські реквізити, напрямки діяльності компанії, дані про головну компанію (в разі наявності такої); відомості про  директора та бухгалтера підприємства: П.І.Б., посада, ІПН, роб. та мобільний телефон; відомості про контактну посадову особу  учасника: П.І.Б., посада, повноваження, ІПН, роб. та мобільний телефон. </t>
  </si>
  <si>
    <t>Довідка про відсутність змін до установчих документів та в керівному складі станом на останню дату.</t>
  </si>
  <si>
    <t xml:space="preserve">Копію заяви про відсутність процедури банкрутства юридичної особи, про відсутність упродовж останніх трьох років стягнень контролюючих органів за порушення норм і правил, регулюючих надання  послуг, за умови, що такі послуги відносяться до предмету даного тендеру, про відсутність   заборгованості перед податковими органами та державними фондами.  </t>
  </si>
  <si>
    <t>Баланс  підприємства, декларація з податку на прибуток та про сплату комунального податку за останній звітний період.</t>
  </si>
  <si>
    <t>Дозвіл директора, бухгалтера, контактної особи на обробку їх персональних даних.</t>
  </si>
  <si>
    <t>інші документи у разі потреби додаються до переліку.</t>
  </si>
  <si>
    <t>ПЕРЕЛІК ДОКУМЕНТІВ, ЯКІ ПІДТВЕРДЖУЮТЬ ПОВНОВАЖЕННЯ, КОНТРАГЕНТА НА УКЛАДАННЯ ГОСПОДАРСЬКОГО ДОГОВОРУ</t>
  </si>
  <si>
    <t>Назва розділу документів</t>
  </si>
  <si>
    <t>Назва документу</t>
  </si>
  <si>
    <t>Документи юридичних осіб</t>
  </si>
  <si>
    <t xml:space="preserve">1. Засвідчені нотаріально або уповноваженими особами контрагента та скріплені печаткою контрагента
</t>
  </si>
  <si>
    <t>1. Копія статуту юридичної особи</t>
  </si>
  <si>
    <t>2.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</si>
  <si>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3. Ліцензії та дозволи на здійснення діяльності, яка є предметом договору, що планується укласти з Банком (не надається, якщо відомості про наявність ліцензій та дозволів зазначені у вищевказаному Витягу);</t>
  </si>
  <si>
    <t>4. Копія документів про призначення посадових осіб (наказів, рішень протоколів зборів, відповідно до установчих документів);</t>
  </si>
  <si>
    <t>5. Рішення відповідного органу контрагента про укладання господарського договору згідно з його статутом, в тому числі щодо укладання значного правочину або правочину, щодо вчинення якого є заінтересованість;</t>
  </si>
  <si>
    <t>6.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</si>
  <si>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Документи фізичних осіб – підприємців</t>
  </si>
  <si>
    <t xml:space="preserve">2.
Засвідчені нотаріально або засвідчені підписом контрагента та скріплені його печаткою
</t>
  </si>
  <si>
    <t>1.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</si>
  <si>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2. Ліцензії та дозволи на здійснення діяльності, яка є предметом договору, що планується укладати з Банком(не надається, якщо відомості про наявність ліцензій та дозволів зазначені у вищевказаному Витягу);</t>
  </si>
  <si>
    <t>3.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</si>
  <si>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4. Ксерокопія паспорту та довідка про присвоєння ідентифікаційного номера</t>
  </si>
  <si>
    <t>Документи фізичних осіб</t>
  </si>
  <si>
    <t xml:space="preserve">3. Засвідчені нотаріально або засвідчені підписом контрагента </t>
  </si>
  <si>
    <t>1. Копія паспорту та довідка про присвоєння ідентифікаційного номера (для іноземців – копія закордонного паспорту, посвідки на проживання, дозволу на працевлаштування) та, за необхідності, інші документи, якщо їх надання передбачено  нормативними документами Банку для укладання окремих  видів договорів (договорів підряду тощо.)</t>
  </si>
  <si>
    <t>Документи юридичних осіб-нерезидентів</t>
  </si>
  <si>
    <t>1. Копія легалізованого або засвідченого шляхом проставлення апостиля витягу з торговельного, банківського або судового реєстру або реєстраційного посвідчення місцевого органу влади іноземної держави про реєстрацію юридичної особи, з перекладом на українську мову та засвідченням нотаріусом України підпису перекладача</t>
  </si>
  <si>
    <t>2. Якщо від імені контрагента діє представник за довіреністю – Копія завіреної нотаріально за місцем її видачі, легалізованої або засвідченої шляхом проставлення апостилю довіреності, з перекладом на українську мову та засвідченням нотаріусом України підпису перекладача</t>
  </si>
  <si>
    <t>ДОКУМЕНТИ, ЩО ПІДТВЕРДЖУЮТЬ НАЯВНІСТЬ МАЙНОВИХ ПРАВ/ПРАВ ПРОДАЖУ/ПРАВ НАДАННЯ ТЕХНІЧНОЇ ПІДТРИМКИ ПРОГРАМНОГО ЗАБЕЗПЕЧЕННЯ (ДАЛІ – ПЗ)</t>
  </si>
  <si>
    <t>1. Документи, що підтверджують статус партнера виробника ПЗ:</t>
  </si>
  <si>
    <t xml:space="preserve">
1) авторизаційний лист від виробника ПЗ, що визначає статус співпраці між виробником та партнером (дистриб’ютор, диллер, сертифікований партнер тощо), в якому  має бути інформація про наявний обсяг прав, які є в Учасника як партнера  виробника ПЗ для   цілей закупівлі Банком  - право на продаж ПЗ покупцям або надання послуг техпідтримки ПЗ. Якщо авторизаційний лист містить посилання на статус Учасника із спеціальною абревіатурою та специфічною термінологією, прийнятою в системі виробника, надається лист Учасника (або роз’яснення у відповідній графі заяви-анкети Учасника), в якому вказується роз’яснення що означає такий статус в контексті взаємовідносин із покупцями  із посиланням на дані виробника. 
2) лист від виробника ПЗ із схемою продажу ПЗ та ліцензій щодо прав на ПЗ для кінцевих користувачів-клієнтів. Якщо такий лист від виробника відсутній, Учасник вказує таку інформацію про схему продажу ПЗ та ліцензій  у відповідній графі заяви-анкети Учасника. 
3) текст ліцензії на ПЗ від виробника. Якщо ліцензія виробника на ПЗ розміщена на сайті виробника надається роздрукований з сайту виробника ПЗ текст ліцензії із зазначенням дати роздрукованої редакції ліцензії. Текст ліцензії має бути перекладений на українську мову. 
</t>
  </si>
  <si>
    <t>2. Документи, що підтверджують майнові права на ПЗ (обрати один з варіантів 2.1-2.3)*</t>
  </si>
  <si>
    <r>
      <rPr>
        <b/>
        <sz val="10"/>
        <rFont val="Century Gothic"/>
        <family val="2"/>
        <charset val="204"/>
      </rPr>
      <t>2.1. Документи щодо ПЗ, створеного за участю персоналу (службові твори):</t>
    </r>
    <r>
      <rPr>
        <sz val="10"/>
        <rFont val="Century Gothic"/>
        <family val="2"/>
        <charset val="204"/>
      </rPr>
      <t xml:space="preserve">
1) договір про передачу (відчуження) майнових прав на твір або договір про передачу виключного права на використання твору або договір про розподіл майнових прав на твір, договір про співавторство;
  2) внутрішній нормативний документ (наказ тощо) про склад працівників, які задіяні для створення ПЗ,  службове завдання, трудовий договір/контракт з працівником та/або посадова інструкція тощо;
3) акт про виконання робіт, що стосується створення ПЗ, дані із внутрішнього репозитарію про консолідацію елементів ПЗ, створених працівниками тощо;
4) документи, що підтверджують розрахунок із працівниками-авторами ПЗ;
5)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6) технічна/проектна та користувацька документація на ПЗ    (Технічне завдання, ескізний проект, технічний проект, робочий проект, впровадження, інструкція користувача тощо).
 7) вихідний  текст (або фрагменти  вихідного тексту) програми в обсязі,  необхідному для її  ідентифікації
</t>
    </r>
  </si>
  <si>
    <r>
      <rPr>
        <b/>
        <sz val="10"/>
        <rFont val="Century Gothic"/>
        <family val="2"/>
        <charset val="204"/>
      </rPr>
      <t xml:space="preserve">2.2. Документи щодо ПЗ, права на яке придбане від третіх осіб-розробників ПЗ:   </t>
    </r>
    <r>
      <rPr>
        <sz val="10"/>
        <rFont val="Century Gothic"/>
        <family val="2"/>
        <charset val="204"/>
      </rPr>
      <t xml:space="preserve">
1) договір про створення за замовленням ПЗ  або договір про передачу виключного права на ПЗ, до якого додається:
-  акт про виконання робіт, що підтверджує  створення та передачу ПЗ та прав на нього до Учасника;
- документи, що підтверджують розрахунки між Учасником та автором/виконавцем ПЗ (акт звірки, лист автора про повний розрахунок з ним за договором та відсутність претензій до покупця).
2)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t>
    </r>
  </si>
  <si>
    <r>
      <rPr>
        <b/>
        <sz val="10"/>
        <rFont val="Century Gothic"/>
        <family val="2"/>
        <charset val="204"/>
      </rPr>
      <t>2.3. Документи на ПЗ, яке перебуває в Учасника в користуванні на правах ліцензії:</t>
    </r>
    <r>
      <rPr>
        <sz val="10"/>
        <rFont val="Century Gothic"/>
        <family val="2"/>
        <charset val="204"/>
      </rPr>
      <t xml:space="preserve">
1) ліцензійний договір та письмовий дозвіл власника виключних майнових прав на передачу прав на ПЗ Банку;
2) документи, що підтверджують наявність у власника виключних майнових прав на ПЗ – надаються  документи згідно п .2.1-2.2. вище в залежності від способу набуття прав на ПЗ.
</t>
    </r>
  </si>
  <si>
    <t>Додаток №1</t>
  </si>
  <si>
    <t xml:space="preserve">Загальні умови та вимоги щодо надання Комерційних пропозицій за наданою Закупівельною документацією 
</t>
  </si>
  <si>
    <t>1. Загальні положення:</t>
  </si>
  <si>
    <t>Предмет Закупівлі:</t>
  </si>
  <si>
    <t>Тендер з вибору підрядників на виконання робіт по поточному ремонту приміщень (в тому числі благоустрій, ремонт/улаштування інженерних мереж) АТ "Райффайзен Банк Аваль" по Україні, строком на 2 роки.</t>
  </si>
  <si>
    <t>1.1. АТ «Райффайзен Банк Аваль» - юридична адреса: Україна, 01011, м. Київ, вул. Лєскова, 9  (надалі — Організатор) запрошує взяти участь у тендері по   поточному ремонту приміщень (в тому числі благоустрій, ремонт/улаштування інженерних мереж)  АТ "Райффайзен Банк Аваль" по Україні, строком на 2 роки.</t>
  </si>
  <si>
    <t>За результатами тендеру буде здійснений вибір підрядників на виконання робіт по поточному ремонту приміщень  АТ "Райффайзен Банк Аваль" у кожному окремому регіоні.</t>
  </si>
  <si>
    <t xml:space="preserve">1.2. За довідками звертатися до Організатора: </t>
  </si>
  <si>
    <r>
      <rPr>
        <sz val="11"/>
        <color indexed="8"/>
        <rFont val="Calibri"/>
        <family val="2"/>
        <charset val="204"/>
      </rPr>
      <t xml:space="preserve">  -  з організаційних і комерційних питань контактна особа – Потурнак Сергій, тел. (050) 380-41-60, e-mail: </t>
    </r>
    <r>
      <rPr>
        <u/>
        <sz val="11"/>
        <color indexed="12"/>
        <rFont val="Calibri"/>
        <family val="2"/>
        <charset val="204"/>
      </rPr>
      <t>sergii.poturnakI@aval.ua;</t>
    </r>
    <r>
      <rPr>
        <sz val="10"/>
        <rFont val="Arial"/>
        <family val="2"/>
        <charset val="204"/>
      </rPr>
      <t xml:space="preserve">
  -  з питань, що стосуються технічних вимог і умов, контактна особа –  Мельниченко Олена, тел.  (050) 415-42-58, e-mail: </t>
    </r>
    <r>
      <rPr>
        <u/>
        <sz val="11"/>
        <color indexed="12"/>
        <rFont val="Calibri"/>
        <family val="2"/>
        <charset val="204"/>
      </rPr>
      <t xml:space="preserve">olena.melnychenko@aval.ua.
</t>
    </r>
    <r>
      <rPr>
        <sz val="11"/>
        <rFont val="Calibri"/>
        <family val="2"/>
        <charset val="204"/>
      </rPr>
      <t xml:space="preserve">  - з питань щодо роботи у електронній системі  – участі в електронній сесії, прохання звертатися до адміністратора системи - Сакович Сергія – (050) 443-70-88.</t>
    </r>
  </si>
  <si>
    <t>1.3. Організатор має право відмінити проведення закупівельної процедури на будь-якому його етапі без виникнення будь-яких зобов’язань зі свого боку стосовно предмету закупівлі та участі в ньому будь-якого залученого постачальника (надалі - Учасник закупівлі).</t>
  </si>
  <si>
    <t>1.4. Укладений за результатами закупівельної процедури договір, фіксує всі досягнуті сторонами домовленості, які не можуть бути змінені Учасником закупівлі після подання  ним комерційної пропозиції.</t>
  </si>
  <si>
    <t>1.5.  Інші документи Організатора і Учасників закупівлі не визначають права і обов’язки сторін у рамках даного Запиту.</t>
  </si>
  <si>
    <t>2. Порядок та умови подання комерційних пропозицій:</t>
  </si>
  <si>
    <t>2.1. Загальні вимоги до Комерційних пропозицій:</t>
  </si>
  <si>
    <t xml:space="preserve"> - Кожен документ, що входить до Комерційної пропозиції, має бути підписаний особою, що має право згідно з законодавством України діяти від імені Учасника без довіреності, або належним чином уповноваженою ним особою на підставі довіреності. В останньому випадку завірена копія довіреності додається до Комерційної пропозиції.
- Кожен документ, що входить до  Комерційної пропозиції, має бути скріплений печаткою Учасника.
- Документи (листи і інформаційні конверти), що входять до Комерційної пропозиції, мають бути скріплені або упаковані таким чином, щоб виключити випадкове випадіння або переміщення сторінок і інформаційних конвертів. 
- Жодні виправлення в тексті Комерційної пропозиції не мають сили, за винятком тих випадків, коли ці виправлення засвідчені рукописним надписом «виправленому вірити» і власноручним підписом уповноваженої особи, розташованим поруч з кожним виправленням.</t>
  </si>
  <si>
    <r>
      <rPr>
        <sz val="11"/>
        <color indexed="8"/>
        <rFont val="Calibri"/>
        <family val="2"/>
        <charset val="204"/>
      </rPr>
      <t xml:space="preserve">2.1.1. В разі проведення запиту шляхом електронної системи iProcurement, </t>
    </r>
    <r>
      <rPr>
        <b/>
        <sz val="11"/>
        <color indexed="8"/>
        <rFont val="Calibri"/>
        <family val="2"/>
        <charset val="204"/>
      </rPr>
      <t>пропозиція має бути роздрукована, завірена печатками, сканована та розміщена в системі iProcurement.</t>
    </r>
  </si>
  <si>
    <r>
      <rPr>
        <sz val="11"/>
        <color indexed="8"/>
        <rFont val="Calibri"/>
        <family val="2"/>
        <charset val="204"/>
      </rPr>
      <t xml:space="preserve">2.1.2. Всі документи, що входять до Комерційної пропозиції.
2.1.3.Склад комерційної пропозиції (скановані):
 - Заповнена та завірена перша стр. запиту (Форма закупівельної док.); 
 - Розрахунок ДЦ - ДЦ, локальний кошторис та підсумкову відомість ресурсів (Excel);
 - пояснювальна записка (в разі необхідності);
 - Протокол розбіжностей до запропонованого договору, в разі необхідності;
 - Електрона модель розрахунку ДЦ в форматі .imd;
 - Скан завірених установчих документів та інших документів вказаних в додатку 2 (можно надати на e-mail: </t>
    </r>
    <r>
      <rPr>
        <u/>
        <sz val="11"/>
        <color indexed="12"/>
        <rFont val="Calibri"/>
        <family val="2"/>
        <charset val="204"/>
      </rPr>
      <t>sergii.poturnakI@aval.ua</t>
    </r>
    <r>
      <rPr>
        <sz val="11"/>
        <rFont val="Calibri"/>
        <family val="2"/>
        <charset val="204"/>
      </rPr>
      <t>).</t>
    </r>
  </si>
  <si>
    <t>2.1.4. Всі документи, що входять до Комерційної пропозиції, мають бути підготовлені українською або російською мовою.</t>
  </si>
  <si>
    <t>2.2. Умови щодо порядку проведення запиту</t>
  </si>
  <si>
    <r>
      <rPr>
        <sz val="11"/>
        <color indexed="8"/>
        <rFont val="Calibri"/>
        <family val="2"/>
        <charset val="204"/>
      </rPr>
      <t>2.2.1. На будь-якому етапі Закупівельної процедури Учасники закупівлі мають право звернутися до Організатора за роз’ясненнями даної Документації. Запити на роз’яснення Документації мають подаватися електронною поштою на функціональну скриньку Організатора (</t>
    </r>
    <r>
      <rPr>
        <u/>
        <sz val="11"/>
        <color indexed="12"/>
        <rFont val="Calibri"/>
        <family val="2"/>
        <charset val="204"/>
      </rPr>
      <t>Procurement DEPARTMENT@aval.ua</t>
    </r>
    <r>
      <rPr>
        <sz val="10"/>
        <rFont val="Arial"/>
        <family val="2"/>
        <charset val="204"/>
      </rPr>
      <t xml:space="preserve">) або  за адресою </t>
    </r>
    <r>
      <rPr>
        <u/>
        <sz val="11"/>
        <color indexed="12"/>
        <rFont val="Calibri"/>
        <family val="2"/>
        <charset val="204"/>
      </rPr>
      <t xml:space="preserve">sergii.poturnak@aval.ua. </t>
    </r>
  </si>
  <si>
    <t>3. Загальні вимоги до Учасників. Підтвердження відповідності вимогам, що пред’являються</t>
  </si>
  <si>
    <t>3.1. У процедурі Запиту можуть взяти участь: 
- організації, які своєчасно подали належним чином підготовлену Комерційну пропозицію,
- організації, які відповідають усім вимогам, приведеним у закупівельній документації.
- організації, у яких відсутні невиконані рішення судових органів, які можуть вплинути на виконання учасником  зобов’язань перед Банком; 
- організація не має знаходитися в процесі ліквідації, реорганізації або під процедурою банкрутства; на її майно не має бути накладений арешт.</t>
  </si>
  <si>
    <t>4. Проведення переговорів та інші етапи Закупівельної процедури:</t>
  </si>
  <si>
    <t>Післі розгляду і оцінки комерційних пропозиці Організатор має право забезпечити проведення переговорів або застосувати електронні торги/електронний аукціон в рамках закупівельної процедури, використання додаткових запитів. У разі письмового звернення Учасника закупівлі з відмовою взяти участь у зазначених заходах,  Організатор закупівлі має право виключити такого учасника з процедури закупівлі.</t>
  </si>
  <si>
    <t>5. Відкриття в системі iProcurement наданих пропозицій, що поступили на запит:</t>
  </si>
  <si>
    <t xml:space="preserve">5.1. Організатор проводить процедуру одночасне відкриття наданих пропозицій, що поступили від Учасників.   </t>
  </si>
  <si>
    <t>6. Оцінка Пропозицій і проведення переговорів:</t>
  </si>
  <si>
    <t>Під час переговорів Організатор уникає розкриття іншим Учасникам змісту отриманих Комерційних пропозицій, а також ходу і змісту переговорів, тобто:
- будь-які переговори між Організатором і Учасником носять конфіденційний характер;
- жодна зі сторін переговорів не розкриває будь-якій іншій особі жодної технічної, цінової або іншої ринкової інформації, що відноситься до цих переговорів, без згоди іншої сторони.</t>
  </si>
  <si>
    <t>7.  Підписання договору:</t>
  </si>
  <si>
    <t xml:space="preserve">7.1. Договір між Організатором і Переможцем/Переможцями підписується в оптимальні для Організатора строки. </t>
  </si>
  <si>
    <t>7.2. Проведення запиту не передбачає автоматичного підписання договору. Організатор має право відмінити закупівлю на будь-якому етапі до підписання договору. Відміна закупівлі після підписання договору визначається умовами договору.</t>
  </si>
  <si>
    <t>8.  Повідомлення Учасників про результати запиту:</t>
  </si>
  <si>
    <t>9. Інші положення:</t>
  </si>
  <si>
    <t>Організатор має право відхилити Комерційну пропозицію Учасників, що уклали між собою будь-яку угоду з метою вплинути на визначення Переможця Закупівельної процедури.</t>
  </si>
  <si>
    <t>№ п/п</t>
  </si>
  <si>
    <t>Найменування робіт</t>
  </si>
  <si>
    <t>Од. вим.</t>
  </si>
  <si>
    <t>Найменування матеріалів</t>
  </si>
  <si>
    <t>Один.          вим.</t>
  </si>
  <si>
    <t>Кількість  матеріалів на Об'єм робіт</t>
  </si>
  <si>
    <t>Загальнобудівельні роботи</t>
  </si>
  <si>
    <t>шт</t>
  </si>
  <si>
    <t>кг</t>
  </si>
  <si>
    <t>л</t>
  </si>
  <si>
    <t>м.кв</t>
  </si>
  <si>
    <t>м.кв.</t>
  </si>
  <si>
    <t>м.п.</t>
  </si>
  <si>
    <t>ВСЬОГО  ВАРТІСТЬ ЗАГАЛЬНОБУДІВЕЛЬНИХ РОБІТ, грн.( без ПДВ):</t>
  </si>
  <si>
    <t>ВСЬОГО  ВАРТІСТЬ МАТЕРІАЛІВ ПО ЗАГАЛЬНОБУДІВЕЛЬНИМ РОБОТАМ, грн.( без ПДВ):</t>
  </si>
  <si>
    <t xml:space="preserve">Фуга Ceresit CE 40 aguastatic </t>
  </si>
  <si>
    <t>Укладання плитки с прирізкою (подготування, грунтування, укладання)</t>
  </si>
  <si>
    <t>Демонтаж плитки</t>
  </si>
  <si>
    <t>Обєм на одиницю виміру</t>
  </si>
  <si>
    <t>ВСЬОГО вартість робіт, грн.( без ПДВ)</t>
  </si>
  <si>
    <t>ВСЬОГО вартість матеріалів, грн.  (без ПДВ)</t>
  </si>
  <si>
    <t>Ціна за одиницю виміру (без ПДВ), грн.</t>
  </si>
  <si>
    <t>Вартість всього (без ПДВ), грн.</t>
  </si>
  <si>
    <t>Ціна за одиницю виміру  (без ПДВ), грн.</t>
  </si>
  <si>
    <t>Вартість  всього (без ПДВ), грн.</t>
  </si>
  <si>
    <t>ВСЬОГО ВАРТІСТЬ МАТЕРІАЛІВ, грн. (без ПДВ):</t>
  </si>
  <si>
    <t>ВСЬОГО ВАРТІСТЬ РОБІТ, грн.( без ПДВ):</t>
  </si>
  <si>
    <t>Вартість доставлення матеріалів</t>
  </si>
  <si>
    <t xml:space="preserve"> ПДВ, ГРН.:</t>
  </si>
  <si>
    <t>Демонтаж стяжки</t>
  </si>
  <si>
    <t>ВСЬОГО ПО Кошторису  без ПДВ, ГРН.:</t>
  </si>
  <si>
    <t>ВСЬОГО ПО Кошторису  з ПДВ, ГРН.:</t>
  </si>
  <si>
    <t>Клей для плитки Ceresit СМ 11</t>
  </si>
  <si>
    <t>Демонтаж металевих конструкцій (рещітка,огородження, перила)</t>
  </si>
  <si>
    <t>Демонтаж плинтуса (дерев'яний,пластиковий,порожек)</t>
  </si>
  <si>
    <t>Монтаж армуючої сітки під стяжку</t>
  </si>
  <si>
    <t>Сітка зварна кладочна 50х50x2.5 мм 1x2 м</t>
  </si>
  <si>
    <t>Грунтування підлоги</t>
  </si>
  <si>
    <t>л.</t>
  </si>
  <si>
    <t>Укладання плитки с прирізкою на сходинки  (подготування, грунтування, укладання)</t>
  </si>
  <si>
    <t>Монтаж алюмінієвих порогів з гумовими вставками на сходи</t>
  </si>
  <si>
    <t>планки б/в</t>
  </si>
  <si>
    <t>Дюбель-цвях 6х40 50 шт.</t>
  </si>
  <si>
    <t>уп</t>
  </si>
  <si>
    <t>Пристрій перил із нержавійки</t>
  </si>
  <si>
    <t>перила б/в</t>
  </si>
  <si>
    <t>Пристрій стяжки до 50мм</t>
  </si>
  <si>
    <t xml:space="preserve">Плитка Атем Грес 0001 Pimento 40x40 </t>
  </si>
  <si>
    <t>Мішок 17 г 450x300 мм поліпропілен</t>
  </si>
  <si>
    <t>Клей для плитки Ceresit СМ 11 25 кг</t>
  </si>
  <si>
    <t xml:space="preserve">Ґрунтовка адгезійна Ceresit Бетонконтакт CT 19 4,5 кг </t>
  </si>
  <si>
    <t xml:space="preserve"> СТ 17/10 Глибокопроникаюча грунтовка  10л</t>
  </si>
  <si>
    <t xml:space="preserve"> СТ 17/10 Глибокопроникаюча грунтовка  10 л</t>
  </si>
  <si>
    <t>Найменування будови та її адреса : Ремонт сходинок в  ТТ  за адресою:  м. Вінниця, пр.Коцюбинського,28</t>
  </si>
  <si>
    <t>Кошторис №1</t>
  </si>
  <si>
    <t>Улаштування сходинки (опалубка+бетонування)</t>
  </si>
  <si>
    <t>суміш Ceresit CD25 25 кг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</si>
</sst>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_-;_-* &quot;-&quot;??_₴_-;_-@_-"/>
    <numFmt numFmtId="165" formatCode="[$-419]General"/>
    <numFmt numFmtId="166" formatCode="#,##0.00_ ;[Red]\-#,##0.00\ "/>
  </numFmts>
  <fonts count="61">
    <font>
      <sz val="10"/>
      <name val="Arial"/>
      <charset val="134"/>
    </font>
    <font>
      <sz val="11"/>
      <color theme="1"/>
      <name val="Calibri"/>
      <family val="2"/>
      <charset val="204"/>
      <scheme val="minor"/>
    </font>
    <font>
      <sz val="10"/>
      <name val="Arial"/>
      <family val="2"/>
      <charset val="204"/>
    </font>
    <font>
      <sz val="11"/>
      <name val="Calibri"/>
      <family val="2"/>
      <charset val="204"/>
    </font>
    <font>
      <sz val="11"/>
      <color indexed="8"/>
      <name val="Calibri"/>
      <family val="2"/>
      <charset val="204"/>
    </font>
    <font>
      <b/>
      <sz val="10"/>
      <name val="Century Gothic"/>
      <family val="2"/>
      <charset val="204"/>
    </font>
    <font>
      <b/>
      <sz val="10"/>
      <color indexed="8"/>
      <name val="Century Gothic"/>
      <family val="2"/>
      <charset val="204"/>
    </font>
    <font>
      <b/>
      <sz val="12"/>
      <name val="Century Gothic"/>
      <family val="2"/>
      <charset val="204"/>
    </font>
    <font>
      <u/>
      <sz val="11"/>
      <color indexed="8"/>
      <name val="Calibri"/>
      <family val="2"/>
      <charset val="204"/>
    </font>
    <font>
      <sz val="11"/>
      <color indexed="8"/>
      <name val="Century Gothic"/>
      <family val="2"/>
      <charset val="204"/>
    </font>
    <font>
      <sz val="9"/>
      <name val="Century Gothic"/>
      <family val="2"/>
      <charset val="204"/>
    </font>
    <font>
      <sz val="10"/>
      <color indexed="8"/>
      <name val="Century Gothic"/>
      <family val="2"/>
      <charset val="204"/>
    </font>
    <font>
      <b/>
      <sz val="14"/>
      <name val="Century Gothic"/>
      <family val="2"/>
      <charset val="204"/>
    </font>
    <font>
      <sz val="14"/>
      <color indexed="8"/>
      <name val="Century Gothic"/>
      <family val="2"/>
      <charset val="204"/>
    </font>
    <font>
      <i/>
      <sz val="10"/>
      <name val="Century Gothic"/>
      <family val="2"/>
      <charset val="204"/>
    </font>
    <font>
      <sz val="10"/>
      <name val="Century Gothic"/>
      <family val="2"/>
      <charset val="204"/>
    </font>
    <font>
      <u/>
      <sz val="10"/>
      <color theme="10"/>
      <name val="Arial"/>
      <family val="2"/>
      <charset val="204"/>
    </font>
    <font>
      <b/>
      <sz val="8"/>
      <color rgb="FF000000"/>
      <name val="Arial"/>
      <family val="2"/>
      <charset val="204"/>
    </font>
    <font>
      <i/>
      <sz val="11"/>
      <color rgb="FF7F7F7F"/>
      <name val="Calibri"/>
      <family val="2"/>
      <charset val="204"/>
      <scheme val="minor"/>
    </font>
    <font>
      <sz val="10"/>
      <name val="Arial Cyr"/>
      <charset val="204"/>
    </font>
    <font>
      <sz val="11"/>
      <name val="Calibri"/>
      <family val="2"/>
      <charset val="204"/>
    </font>
    <font>
      <b/>
      <sz val="13"/>
      <color indexed="56"/>
      <name val="Calibri"/>
      <family val="2"/>
      <charset val="204"/>
    </font>
    <font>
      <sz val="8"/>
      <color rgb="FF000000"/>
      <name val="Arial"/>
      <family val="2"/>
      <charset val="204"/>
    </font>
    <font>
      <sz val="12"/>
      <color rgb="FF000000"/>
      <name val="Arial"/>
      <family val="2"/>
      <charset val="204"/>
    </font>
    <font>
      <sz val="1"/>
      <color rgb="FF000000"/>
      <name val="Arial"/>
      <family val="2"/>
      <charset val="204"/>
    </font>
    <font>
      <sz val="10"/>
      <color rgb="FF000000"/>
      <name val="Arial"/>
      <family val="2"/>
      <charset val="204"/>
    </font>
    <font>
      <sz val="11"/>
      <color theme="1"/>
      <name val="Calibri"/>
      <family val="2"/>
      <charset val="204"/>
      <scheme val="minor"/>
    </font>
    <font>
      <b/>
      <sz val="10"/>
      <color rgb="FF000000"/>
      <name val="Arial"/>
      <family val="2"/>
      <charset val="204"/>
    </font>
    <font>
      <i/>
      <sz val="10"/>
      <color rgb="FF000000"/>
      <name val="Arial"/>
      <family val="2"/>
      <charset val="204"/>
    </font>
    <font>
      <b/>
      <i/>
      <sz val="10"/>
      <color rgb="FF000000"/>
      <name val="Arial"/>
      <family val="2"/>
      <charset val="204"/>
    </font>
    <font>
      <b/>
      <i/>
      <sz val="14"/>
      <color rgb="FFFF8000"/>
      <name val="Bookman Old Style"/>
      <family val="1"/>
      <charset val="204"/>
    </font>
    <font>
      <sz val="11"/>
      <color indexed="9"/>
      <name val="Calibri"/>
      <family val="2"/>
      <charset val="204"/>
    </font>
    <font>
      <sz val="10"/>
      <name val="Helv"/>
      <charset val="204"/>
    </font>
    <font>
      <sz val="11"/>
      <color indexed="8"/>
      <name val="Calibri"/>
      <family val="2"/>
      <charset val="204"/>
    </font>
    <font>
      <i/>
      <sz val="8"/>
      <color rgb="FFFF8000"/>
      <name val="Bookman Old Style"/>
      <family val="1"/>
      <charset val="204"/>
    </font>
    <font>
      <sz val="11"/>
      <color rgb="FF000000"/>
      <name val="Calibri"/>
      <family val="2"/>
      <charset val="204"/>
    </font>
    <font>
      <b/>
      <sz val="12"/>
      <color rgb="FF000000"/>
      <name val="Arial"/>
      <family val="2"/>
      <charset val="204"/>
    </font>
    <font>
      <sz val="10"/>
      <color rgb="FFCA6500"/>
      <name val="Arial"/>
      <family val="2"/>
      <charset val="204"/>
    </font>
    <font>
      <i/>
      <sz val="8"/>
      <color rgb="FF000000"/>
      <name val="Arial"/>
      <family val="2"/>
      <charset val="204"/>
    </font>
    <font>
      <u/>
      <sz val="10"/>
      <color theme="10"/>
      <name val="Arial Cyr"/>
      <charset val="204"/>
    </font>
    <font>
      <u/>
      <sz val="11"/>
      <color indexed="12"/>
      <name val="Calibri"/>
      <family val="2"/>
      <charset val="204"/>
    </font>
    <font>
      <b/>
      <sz val="11"/>
      <color indexed="8"/>
      <name val="Calibri"/>
      <family val="2"/>
      <charset val="204"/>
    </font>
    <font>
      <sz val="10"/>
      <name val="Arial"/>
      <family val="2"/>
      <charset val="204"/>
    </font>
    <font>
      <sz val="11"/>
      <name val="Times New Roman"/>
      <family val="1"/>
      <charset val="204"/>
    </font>
    <font>
      <sz val="11"/>
      <color theme="1"/>
      <name val="Times New Roman"/>
      <family val="1"/>
      <charset val="204"/>
    </font>
    <font>
      <sz val="11"/>
      <color indexed="8"/>
      <name val="Calibri"/>
      <family val="2"/>
      <charset val="204"/>
    </font>
    <font>
      <b/>
      <sz val="11"/>
      <color theme="1"/>
      <name val="Times New Roman"/>
      <family val="1"/>
      <charset val="204"/>
    </font>
    <font>
      <b/>
      <sz val="11"/>
      <name val="Times New Roman"/>
      <family val="1"/>
      <charset val="204"/>
    </font>
    <font>
      <sz val="10"/>
      <color theme="1"/>
      <name val="Calibri"/>
      <family val="2"/>
      <charset val="204"/>
      <scheme val="minor"/>
    </font>
    <font>
      <sz val="11"/>
      <name val="Calibri"/>
      <family val="2"/>
      <charset val="204"/>
      <scheme val="minor"/>
    </font>
    <font>
      <sz val="10"/>
      <name val="Calibri"/>
      <family val="2"/>
      <charset val="204"/>
      <scheme val="minor"/>
    </font>
    <font>
      <b/>
      <sz val="10"/>
      <color theme="1"/>
      <name val="Calibri"/>
      <family val="2"/>
      <charset val="204"/>
      <scheme val="minor"/>
    </font>
    <font>
      <b/>
      <sz val="12"/>
      <color theme="1"/>
      <name val="Times New Roman"/>
      <family val="1"/>
      <charset val="204"/>
    </font>
    <font>
      <b/>
      <sz val="11"/>
      <name val="Arial"/>
      <family val="2"/>
      <charset val="204"/>
    </font>
    <font>
      <b/>
      <sz val="11"/>
      <name val="Calibri"/>
      <family val="2"/>
      <charset val="204"/>
      <scheme val="minor"/>
    </font>
    <font>
      <sz val="10"/>
      <name val="Arial Cyr"/>
      <family val="2"/>
      <charset val="204"/>
    </font>
    <font>
      <b/>
      <sz val="10"/>
      <name val="Calibri"/>
      <family val="2"/>
      <charset val="204"/>
      <scheme val="minor"/>
    </font>
    <font>
      <sz val="10"/>
      <name val="Arial"/>
      <family val="2"/>
    </font>
    <font>
      <b/>
      <sz val="11"/>
      <color rgb="FF000000"/>
      <name val="Times New Roman"/>
      <family val="1"/>
      <charset val="204"/>
    </font>
    <font>
      <sz val="9"/>
      <color indexed="81"/>
      <name val="Tahoma"/>
      <charset val="1"/>
    </font>
    <font>
      <b/>
      <sz val="9"/>
      <color indexed="81"/>
      <name val="Tahoma"/>
      <charset val="1"/>
    </font>
  </fonts>
  <fills count="9">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indexed="43"/>
        <bgColor indexed="8"/>
      </patternFill>
    </fill>
    <fill>
      <patternFill patternType="solid">
        <fgColor indexed="50"/>
        <bgColor indexed="64"/>
      </patternFill>
    </fill>
    <fill>
      <patternFill patternType="solid">
        <fgColor indexed="50"/>
        <bgColor indexed="8"/>
      </patternFill>
    </fill>
    <fill>
      <patternFill patternType="solid">
        <fgColor indexed="2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ck">
        <color indexed="22"/>
      </bottom>
      <diagonal/>
    </border>
  </borders>
  <cellStyleXfs count="60">
    <xf numFmtId="0" fontId="0" fillId="0" borderId="0"/>
    <xf numFmtId="0" fontId="19" fillId="0" borderId="0"/>
    <xf numFmtId="0" fontId="17" fillId="0" borderId="0">
      <alignment horizontal="center" vertical="center"/>
    </xf>
    <xf numFmtId="0" fontId="4" fillId="0" borderId="0"/>
    <xf numFmtId="0" fontId="28" fillId="0" borderId="0">
      <alignment horizontal="left" vertical="top"/>
    </xf>
    <xf numFmtId="0" fontId="16" fillId="0" borderId="0" applyNumberFormat="0" applyFill="0" applyBorder="0" applyAlignment="0" applyProtection="0"/>
    <xf numFmtId="0" fontId="26" fillId="0" borderId="0"/>
    <xf numFmtId="0" fontId="17" fillId="0" borderId="0">
      <alignment horizontal="center" vertical="center"/>
    </xf>
    <xf numFmtId="0" fontId="18" fillId="0" borderId="0" applyNumberFormat="0" applyFill="0" applyBorder="0" applyAlignment="0" applyProtection="0"/>
    <xf numFmtId="0" fontId="26" fillId="0" borderId="0"/>
    <xf numFmtId="0" fontId="3" fillId="0" borderId="0">
      <alignment vertical="center"/>
    </xf>
    <xf numFmtId="0" fontId="22" fillId="0" borderId="0">
      <alignment horizontal="left" vertical="top"/>
    </xf>
    <xf numFmtId="0" fontId="26" fillId="0" borderId="0"/>
    <xf numFmtId="0" fontId="36" fillId="0" borderId="0">
      <alignment horizontal="left" vertical="top"/>
    </xf>
    <xf numFmtId="0" fontId="22" fillId="0" borderId="0">
      <alignment horizontal="right" vertical="top"/>
    </xf>
    <xf numFmtId="0" fontId="4" fillId="0" borderId="0"/>
    <xf numFmtId="0" fontId="27" fillId="0" borderId="0">
      <alignment horizontal="left" vertical="top"/>
    </xf>
    <xf numFmtId="0" fontId="22" fillId="0" borderId="0">
      <alignment horizontal="center" vertical="top"/>
    </xf>
    <xf numFmtId="0" fontId="32" fillId="0" borderId="0"/>
    <xf numFmtId="0" fontId="4" fillId="0" borderId="0">
      <protection locked="0"/>
    </xf>
    <xf numFmtId="0" fontId="33" fillId="0" borderId="0"/>
    <xf numFmtId="0" fontId="37" fillId="0" borderId="0">
      <alignment horizontal="left" vertical="top"/>
    </xf>
    <xf numFmtId="0" fontId="31" fillId="8" borderId="0" applyNumberFormat="0" applyBorder="0" applyAlignment="0" applyProtection="0"/>
    <xf numFmtId="0" fontId="17" fillId="0" borderId="0">
      <alignment horizontal="center" vertical="center"/>
    </xf>
    <xf numFmtId="0" fontId="2" fillId="0" borderId="0"/>
    <xf numFmtId="165" fontId="35" fillId="0" borderId="0" applyBorder="0" applyProtection="0"/>
    <xf numFmtId="0" fontId="21" fillId="0" borderId="15" applyNumberFormat="0" applyFill="0" applyAlignment="0" applyProtection="0"/>
    <xf numFmtId="0" fontId="24" fillId="0" borderId="0">
      <alignment horizontal="left" vertical="top"/>
    </xf>
    <xf numFmtId="0" fontId="4" fillId="0" borderId="0"/>
    <xf numFmtId="0" fontId="26" fillId="0" borderId="0"/>
    <xf numFmtId="0" fontId="22" fillId="0" borderId="0">
      <alignment horizontal="center" vertical="top"/>
    </xf>
    <xf numFmtId="0" fontId="27" fillId="0" borderId="0">
      <alignment horizontal="left" vertical="top"/>
    </xf>
    <xf numFmtId="0" fontId="42" fillId="0" borderId="0"/>
    <xf numFmtId="0" fontId="27" fillId="0" borderId="0">
      <alignment horizontal="right" vertical="top"/>
    </xf>
    <xf numFmtId="0" fontId="25" fillId="0" borderId="0">
      <alignment horizontal="right" vertical="top"/>
    </xf>
    <xf numFmtId="0" fontId="38" fillId="0" borderId="0">
      <alignment horizontal="left" vertical="top"/>
    </xf>
    <xf numFmtId="0" fontId="34" fillId="0" borderId="0">
      <alignment horizontal="left" vertical="top"/>
    </xf>
    <xf numFmtId="0" fontId="23" fillId="0" borderId="0">
      <alignment horizontal="left" vertical="top"/>
    </xf>
    <xf numFmtId="0" fontId="25" fillId="0" borderId="0">
      <alignment horizontal="left" vertical="top"/>
    </xf>
    <xf numFmtId="0" fontId="23" fillId="0" borderId="0">
      <alignment horizontal="left" vertical="top"/>
    </xf>
    <xf numFmtId="0" fontId="30" fillId="0" borderId="0">
      <alignment horizontal="left" vertical="center"/>
    </xf>
    <xf numFmtId="0" fontId="25" fillId="0" borderId="0">
      <alignment horizontal="left" vertical="top"/>
    </xf>
    <xf numFmtId="0" fontId="29"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39" fillId="0" borderId="0" applyNumberFormat="0" applyFill="0" applyBorder="0" applyAlignment="0" applyProtection="0"/>
    <xf numFmtId="0" fontId="26" fillId="0" borderId="1"/>
    <xf numFmtId="0" fontId="19" fillId="0" borderId="0"/>
    <xf numFmtId="0" fontId="26" fillId="0" borderId="0"/>
    <xf numFmtId="0" fontId="20" fillId="0" borderId="0">
      <alignment vertical="center"/>
    </xf>
    <xf numFmtId="0" fontId="26" fillId="0" borderId="0"/>
    <xf numFmtId="0" fontId="26" fillId="0" borderId="0"/>
    <xf numFmtId="0" fontId="26" fillId="0" borderId="0"/>
    <xf numFmtId="0" fontId="19" fillId="0" borderId="0"/>
    <xf numFmtId="0" fontId="32" fillId="0" borderId="0"/>
    <xf numFmtId="164" fontId="2" fillId="0" borderId="0" applyFont="0" applyFill="0" applyBorder="0" applyAlignment="0" applyProtection="0"/>
    <xf numFmtId="0" fontId="45" fillId="0" borderId="0">
      <protection locked="0"/>
    </xf>
    <xf numFmtId="0" fontId="45" fillId="0" borderId="0"/>
    <xf numFmtId="0" fontId="55" fillId="0" borderId="0"/>
  </cellStyleXfs>
  <cellXfs count="164">
    <xf numFmtId="0" fontId="0" fillId="0" borderId="0" xfId="0"/>
    <xf numFmtId="0" fontId="4" fillId="0" borderId="0" xfId="3" applyFont="1" applyFill="1" applyBorder="1"/>
    <xf numFmtId="0" fontId="5" fillId="0" borderId="0" xfId="48" applyFont="1" applyFill="1" applyBorder="1" applyAlignment="1">
      <alignment horizontal="left" vertical="top"/>
    </xf>
    <xf numFmtId="0" fontId="6" fillId="0" borderId="0" xfId="3" applyFont="1" applyFill="1" applyBorder="1" applyAlignment="1">
      <alignment vertical="center" wrapText="1"/>
    </xf>
    <xf numFmtId="0" fontId="8" fillId="0" borderId="5" xfId="3" applyFont="1" applyFill="1" applyBorder="1" applyAlignment="1">
      <alignment horizontal="left" vertical="top"/>
    </xf>
    <xf numFmtId="0" fontId="4" fillId="0" borderId="5" xfId="3" applyFont="1" applyFill="1" applyBorder="1" applyAlignment="1">
      <alignment horizontal="left" vertical="center"/>
    </xf>
    <xf numFmtId="0" fontId="4" fillId="0" borderId="0" xfId="3" applyFont="1" applyFill="1" applyBorder="1" applyAlignment="1">
      <alignment horizontal="left" vertical="center"/>
    </xf>
    <xf numFmtId="0" fontId="4" fillId="0" borderId="5" xfId="3" applyFont="1" applyFill="1" applyBorder="1"/>
    <xf numFmtId="0" fontId="4" fillId="0" borderId="10" xfId="3" applyFont="1" applyFill="1" applyBorder="1" applyAlignment="1">
      <alignment horizontal="left" vertical="center"/>
    </xf>
    <xf numFmtId="0" fontId="4" fillId="0" borderId="10" xfId="3" applyFont="1" applyFill="1" applyBorder="1"/>
    <xf numFmtId="0" fontId="9" fillId="0" borderId="0" xfId="9" applyFont="1"/>
    <xf numFmtId="0" fontId="11" fillId="0" borderId="0" xfId="9" applyFont="1"/>
    <xf numFmtId="0" fontId="5" fillId="0" borderId="0" xfId="48" applyFont="1" applyFill="1" applyAlignment="1">
      <alignment horizontal="center" vertical="top" wrapText="1"/>
    </xf>
    <xf numFmtId="0" fontId="11" fillId="0" borderId="0" xfId="9" applyFont="1" applyAlignment="1">
      <alignment horizontal="center" vertical="top" wrapText="1"/>
    </xf>
    <xf numFmtId="0" fontId="11" fillId="0" borderId="0" xfId="9" applyFont="1" applyAlignment="1">
      <alignment wrapText="1"/>
    </xf>
    <xf numFmtId="0" fontId="9" fillId="0" borderId="1" xfId="9" applyFont="1" applyBorder="1"/>
    <xf numFmtId="0" fontId="6" fillId="0" borderId="1" xfId="9" applyFont="1" applyBorder="1" applyAlignment="1">
      <alignment horizontal="center" vertical="center"/>
    </xf>
    <xf numFmtId="0" fontId="11" fillId="0" borderId="13" xfId="9" applyFont="1" applyBorder="1"/>
    <xf numFmtId="0" fontId="11" fillId="0" borderId="0" xfId="9" applyFont="1" applyBorder="1"/>
    <xf numFmtId="0" fontId="11" fillId="0" borderId="0" xfId="9" applyFont="1" applyBorder="1" applyAlignment="1">
      <alignment horizontal="left" wrapText="1"/>
    </xf>
    <xf numFmtId="0" fontId="11" fillId="0" borderId="0" xfId="9" applyFont="1" applyBorder="1" applyAlignment="1">
      <alignment horizontal="left"/>
    </xf>
    <xf numFmtId="0" fontId="9" fillId="0" borderId="0" xfId="9" applyFont="1" applyBorder="1"/>
    <xf numFmtId="0" fontId="44" fillId="3" borderId="1" xfId="48" applyFont="1" applyFill="1" applyBorder="1" applyAlignment="1">
      <alignment horizontal="left" wrapText="1"/>
    </xf>
    <xf numFmtId="4" fontId="44" fillId="3" borderId="1" xfId="48" applyNumberFormat="1" applyFont="1" applyFill="1" applyBorder="1" applyAlignment="1">
      <alignment horizontal="left" wrapText="1"/>
    </xf>
    <xf numFmtId="4" fontId="44" fillId="3" borderId="1" xfId="48" applyNumberFormat="1" applyFont="1" applyFill="1" applyBorder="1" applyAlignment="1">
      <alignment horizontal="left"/>
    </xf>
    <xf numFmtId="0" fontId="43" fillId="0" borderId="0" xfId="0" applyFont="1"/>
    <xf numFmtId="0" fontId="51" fillId="2" borderId="1" xfId="19" applyFont="1" applyFill="1" applyBorder="1" applyAlignment="1" applyProtection="1">
      <alignment horizontal="left" wrapText="1"/>
    </xf>
    <xf numFmtId="0" fontId="52" fillId="3" borderId="1" xfId="48" applyFont="1" applyFill="1" applyBorder="1" applyAlignment="1">
      <alignment horizontal="left" wrapText="1"/>
    </xf>
    <xf numFmtId="1" fontId="44" fillId="3" borderId="1" xfId="48" applyNumberFormat="1" applyFont="1" applyFill="1" applyBorder="1" applyAlignment="1">
      <alignment horizontal="center" vertical="center"/>
    </xf>
    <xf numFmtId="0" fontId="43" fillId="0" borderId="0" xfId="0" applyFont="1" applyAlignment="1">
      <alignment horizontal="center" vertical="center"/>
    </xf>
    <xf numFmtId="49" fontId="51" fillId="2" borderId="1" xfId="48" applyNumberFormat="1" applyFont="1" applyFill="1" applyBorder="1" applyAlignment="1" applyProtection="1">
      <alignment horizontal="center" vertical="center" wrapText="1"/>
      <protection locked="0"/>
    </xf>
    <xf numFmtId="4" fontId="51" fillId="2" borderId="1" xfId="48" applyNumberFormat="1" applyFont="1" applyFill="1" applyBorder="1" applyAlignment="1">
      <alignment horizontal="center" vertical="center"/>
    </xf>
    <xf numFmtId="4" fontId="51" fillId="2" borderId="1" xfId="48" applyNumberFormat="1" applyFont="1" applyFill="1" applyBorder="1" applyAlignment="1">
      <alignment horizontal="center" vertical="center" wrapText="1"/>
    </xf>
    <xf numFmtId="0" fontId="51" fillId="2" borderId="1" xfId="28" applyFont="1" applyFill="1" applyBorder="1" applyAlignment="1" applyProtection="1">
      <alignment horizontal="center" vertical="center" wrapText="1"/>
    </xf>
    <xf numFmtId="0" fontId="47" fillId="3" borderId="1" xfId="48" applyFont="1" applyFill="1" applyBorder="1" applyAlignment="1">
      <alignment horizontal="center" wrapText="1"/>
    </xf>
    <xf numFmtId="0" fontId="47" fillId="3" borderId="1" xfId="48" applyFont="1" applyFill="1" applyBorder="1" applyAlignment="1">
      <alignment horizontal="left"/>
    </xf>
    <xf numFmtId="0" fontId="47" fillId="3" borderId="1" xfId="48" applyFont="1" applyFill="1" applyBorder="1" applyAlignment="1">
      <alignment horizontal="left" wrapText="1"/>
    </xf>
    <xf numFmtId="4" fontId="47" fillId="3" borderId="1" xfId="48" applyNumberFormat="1" applyFont="1" applyFill="1" applyBorder="1" applyAlignment="1">
      <alignment horizontal="left" wrapText="1"/>
    </xf>
    <xf numFmtId="49" fontId="50" fillId="0" borderId="1" xfId="48" applyNumberFormat="1" applyFont="1" applyFill="1" applyBorder="1" applyAlignment="1" applyProtection="1">
      <alignment horizontal="center" vertical="center" wrapText="1"/>
      <protection locked="0"/>
    </xf>
    <xf numFmtId="166" fontId="50" fillId="0" borderId="1" xfId="48" applyNumberFormat="1" applyFont="1" applyFill="1" applyBorder="1" applyAlignment="1">
      <alignment horizontal="center" vertical="center"/>
    </xf>
    <xf numFmtId="166" fontId="50" fillId="0" borderId="1" xfId="48" applyNumberFormat="1" applyFont="1" applyFill="1" applyBorder="1" applyAlignment="1">
      <alignment horizontal="center" vertical="center" wrapText="1"/>
    </xf>
    <xf numFmtId="1" fontId="48" fillId="0" borderId="1" xfId="48" applyNumberFormat="1" applyFont="1" applyFill="1" applyBorder="1" applyAlignment="1">
      <alignment horizontal="center" vertical="center"/>
    </xf>
    <xf numFmtId="0" fontId="50" fillId="0" borderId="1" xfId="8" applyFont="1" applyFill="1" applyBorder="1" applyAlignment="1">
      <alignment horizontal="center" vertical="center" wrapText="1"/>
    </xf>
    <xf numFmtId="0" fontId="50" fillId="0" borderId="1" xfId="5" applyFont="1" applyFill="1" applyBorder="1" applyAlignment="1">
      <alignment horizontal="left"/>
    </xf>
    <xf numFmtId="49" fontId="50" fillId="0" borderId="1" xfId="8" applyNumberFormat="1" applyFont="1" applyFill="1" applyBorder="1" applyAlignment="1" applyProtection="1">
      <alignment horizontal="center" vertical="center" wrapText="1"/>
      <protection locked="0"/>
    </xf>
    <xf numFmtId="166" fontId="50" fillId="0" borderId="1" xfId="8" applyNumberFormat="1" applyFont="1" applyFill="1" applyBorder="1" applyAlignment="1" applyProtection="1">
      <alignment horizontal="center" vertical="center" wrapText="1"/>
      <protection locked="0"/>
    </xf>
    <xf numFmtId="0" fontId="43" fillId="0" borderId="0" xfId="0" applyFont="1" applyFill="1"/>
    <xf numFmtId="0" fontId="50" fillId="0" borderId="1" xfId="8" applyFont="1" applyFill="1" applyBorder="1" applyAlignment="1">
      <alignment horizontal="left" vertical="center" wrapText="1"/>
    </xf>
    <xf numFmtId="166" fontId="48" fillId="0" borderId="1" xfId="0" applyNumberFormat="1" applyFont="1" applyFill="1" applyBorder="1" applyAlignment="1">
      <alignment horizontal="center" vertical="center"/>
    </xf>
    <xf numFmtId="0" fontId="50" fillId="0" borderId="1" xfId="48" applyFont="1" applyFill="1" applyBorder="1" applyAlignment="1">
      <alignment horizontal="left" vertical="center" wrapText="1"/>
    </xf>
    <xf numFmtId="0" fontId="50" fillId="0" borderId="1" xfId="28" applyFont="1" applyFill="1" applyBorder="1" applyAlignment="1" applyProtection="1">
      <alignment horizontal="center" vertical="center" wrapText="1"/>
    </xf>
    <xf numFmtId="0" fontId="48" fillId="0" borderId="1" xfId="48" applyFont="1" applyFill="1" applyBorder="1" applyAlignment="1">
      <alignment horizontal="left" vertical="center" wrapText="1"/>
    </xf>
    <xf numFmtId="0" fontId="48" fillId="0" borderId="1" xfId="48" applyFont="1" applyFill="1" applyBorder="1" applyAlignment="1">
      <alignment horizontal="center" vertical="center" wrapText="1"/>
    </xf>
    <xf numFmtId="166" fontId="48" fillId="0" borderId="1" xfId="48" applyNumberFormat="1" applyFont="1" applyFill="1" applyBorder="1" applyAlignment="1">
      <alignment horizontal="center" vertical="center" wrapText="1"/>
    </xf>
    <xf numFmtId="166" fontId="48" fillId="0" borderId="1" xfId="48" applyNumberFormat="1" applyFont="1" applyFill="1" applyBorder="1" applyAlignment="1">
      <alignment horizontal="center" vertical="center"/>
    </xf>
    <xf numFmtId="166" fontId="50" fillId="0" borderId="1" xfId="0" applyNumberFormat="1" applyFont="1" applyFill="1" applyBorder="1" applyAlignment="1">
      <alignment horizontal="center" vertical="center"/>
    </xf>
    <xf numFmtId="0" fontId="50" fillId="0" borderId="1" xfId="48" applyFont="1" applyFill="1" applyBorder="1" applyAlignment="1">
      <alignment horizontal="center" vertical="center" wrapText="1"/>
    </xf>
    <xf numFmtId="49" fontId="48" fillId="0" borderId="1" xfId="48" applyNumberFormat="1" applyFont="1" applyFill="1" applyBorder="1" applyAlignment="1" applyProtection="1">
      <alignment horizontal="left" vertical="center" wrapText="1"/>
      <protection locked="0"/>
    </xf>
    <xf numFmtId="49" fontId="48" fillId="0" borderId="1" xfId="48" applyNumberFormat="1" applyFont="1" applyFill="1" applyBorder="1" applyAlignment="1" applyProtection="1">
      <alignment horizontal="center" vertical="center" wrapText="1"/>
      <protection locked="0"/>
    </xf>
    <xf numFmtId="0" fontId="48" fillId="0" borderId="1" xfId="0" applyFont="1" applyFill="1" applyBorder="1" applyAlignment="1">
      <alignment horizontal="left" vertical="center" wrapText="1"/>
    </xf>
    <xf numFmtId="0" fontId="50" fillId="0" borderId="1" xfId="19" applyFont="1" applyFill="1" applyBorder="1" applyAlignment="1" applyProtection="1">
      <alignment horizontal="left" vertical="center" wrapText="1"/>
    </xf>
    <xf numFmtId="1" fontId="43" fillId="0" borderId="1" xfId="59" applyNumberFormat="1" applyFont="1" applyFill="1" applyBorder="1" applyAlignment="1">
      <alignment horizontal="left" vertical="top"/>
    </xf>
    <xf numFmtId="0" fontId="43" fillId="0" borderId="0" xfId="0" applyFont="1" applyFill="1" applyAlignment="1">
      <alignment wrapText="1"/>
    </xf>
    <xf numFmtId="0" fontId="48" fillId="0" borderId="1" xfId="0" applyFont="1" applyFill="1" applyBorder="1" applyAlignment="1">
      <alignment horizontal="center" vertical="center"/>
    </xf>
    <xf numFmtId="4" fontId="50" fillId="0" borderId="1" xfId="48" applyNumberFormat="1" applyFont="1" applyFill="1" applyBorder="1" applyAlignment="1">
      <alignment horizontal="center" vertical="center" wrapText="1"/>
    </xf>
    <xf numFmtId="166" fontId="50" fillId="0" borderId="1" xfId="0" applyNumberFormat="1" applyFont="1" applyFill="1" applyBorder="1" applyAlignment="1">
      <alignment horizontal="left" vertical="center"/>
    </xf>
    <xf numFmtId="166" fontId="50" fillId="0" borderId="1" xfId="48" applyNumberFormat="1" applyFont="1" applyFill="1" applyBorder="1" applyAlignment="1" applyProtection="1">
      <alignment horizontal="center" vertical="center" wrapText="1"/>
      <protection locked="0"/>
    </xf>
    <xf numFmtId="49" fontId="50" fillId="0" borderId="1" xfId="48" applyNumberFormat="1" applyFont="1" applyFill="1" applyBorder="1" applyAlignment="1" applyProtection="1">
      <alignment horizontal="left" vertical="center" wrapText="1"/>
      <protection locked="0"/>
    </xf>
    <xf numFmtId="166" fontId="56" fillId="0" borderId="1" xfId="8" applyNumberFormat="1" applyFont="1" applyFill="1" applyBorder="1" applyAlignment="1" applyProtection="1">
      <alignment horizontal="center" vertical="center" wrapText="1"/>
      <protection locked="0"/>
    </xf>
    <xf numFmtId="0" fontId="49" fillId="0" borderId="1" xfId="0" applyFont="1" applyFill="1" applyBorder="1" applyAlignment="1">
      <alignment horizontal="left"/>
    </xf>
    <xf numFmtId="0" fontId="49" fillId="0" borderId="1" xfId="0" applyFont="1" applyBorder="1" applyAlignment="1">
      <alignment horizontal="center" vertical="center"/>
    </xf>
    <xf numFmtId="0" fontId="1" fillId="0" borderId="1" xfId="0" applyFont="1" applyBorder="1" applyAlignment="1">
      <alignment horizontal="left"/>
    </xf>
    <xf numFmtId="0" fontId="54" fillId="2" borderId="1" xfId="48" applyFont="1" applyFill="1" applyBorder="1" applyAlignment="1">
      <alignment horizontal="left" wrapText="1"/>
    </xf>
    <xf numFmtId="0" fontId="54" fillId="2" borderId="1" xfId="48" applyFont="1" applyFill="1" applyBorder="1" applyAlignment="1">
      <alignment horizontal="center" vertical="center" wrapText="1"/>
    </xf>
    <xf numFmtId="166" fontId="49" fillId="2" borderId="1" xfId="48" applyNumberFormat="1" applyFont="1" applyFill="1" applyBorder="1" applyAlignment="1">
      <alignment horizontal="center" vertical="center"/>
    </xf>
    <xf numFmtId="166" fontId="54" fillId="2" borderId="1" xfId="48" applyNumberFormat="1" applyFont="1" applyFill="1" applyBorder="1" applyAlignment="1">
      <alignment horizontal="center" vertical="center"/>
    </xf>
    <xf numFmtId="4" fontId="49" fillId="2" borderId="1" xfId="48" applyNumberFormat="1" applyFont="1" applyFill="1" applyBorder="1" applyAlignment="1">
      <alignment horizontal="left" wrapText="1"/>
    </xf>
    <xf numFmtId="4" fontId="49" fillId="2" borderId="1" xfId="48" applyNumberFormat="1" applyFont="1" applyFill="1" applyBorder="1" applyAlignment="1">
      <alignment horizontal="left"/>
    </xf>
    <xf numFmtId="0" fontId="54" fillId="2" borderId="1" xfId="28" applyFont="1" applyFill="1" applyBorder="1" applyAlignment="1">
      <alignment horizontal="left" wrapText="1"/>
    </xf>
    <xf numFmtId="10" fontId="54" fillId="2" borderId="1" xfId="48" applyNumberFormat="1" applyFont="1" applyFill="1" applyBorder="1" applyAlignment="1">
      <alignment horizontal="center" vertical="center" wrapText="1"/>
    </xf>
    <xf numFmtId="9" fontId="54" fillId="2" borderId="1" xfId="48" applyNumberFormat="1" applyFont="1" applyFill="1" applyBorder="1" applyAlignment="1">
      <alignment horizontal="center" vertical="center" wrapText="1"/>
    </xf>
    <xf numFmtId="0" fontId="54" fillId="2" borderId="1" xfId="48" applyFont="1" applyFill="1" applyBorder="1" applyAlignment="1">
      <alignment horizontal="left"/>
    </xf>
    <xf numFmtId="0" fontId="49" fillId="2" borderId="1" xfId="48" applyFont="1" applyFill="1" applyBorder="1" applyAlignment="1">
      <alignment horizontal="center" vertical="center"/>
    </xf>
    <xf numFmtId="0" fontId="49" fillId="2" borderId="1" xfId="48" applyFont="1" applyFill="1" applyBorder="1" applyAlignment="1">
      <alignment horizontal="left"/>
    </xf>
    <xf numFmtId="0" fontId="50" fillId="0" borderId="1" xfId="0" applyFont="1" applyFill="1" applyBorder="1"/>
    <xf numFmtId="0" fontId="50" fillId="0" borderId="1" xfId="0" applyFont="1" applyFill="1" applyBorder="1" applyAlignment="1">
      <alignment vertical="center"/>
    </xf>
    <xf numFmtId="166" fontId="50" fillId="4" borderId="1" xfId="8" applyNumberFormat="1" applyFont="1" applyFill="1" applyBorder="1" applyAlignment="1">
      <alignment horizontal="center" vertical="center"/>
    </xf>
    <xf numFmtId="0" fontId="57" fillId="0" borderId="0" xfId="48" applyFont="1" applyAlignment="1">
      <alignment horizontal="left" vertical="top"/>
    </xf>
    <xf numFmtId="166" fontId="57" fillId="0" borderId="0" xfId="48" applyNumberFormat="1" applyFont="1" applyAlignment="1">
      <alignment horizontal="center" vertical="center"/>
    </xf>
    <xf numFmtId="166" fontId="53" fillId="4" borderId="0" xfId="0" applyNumberFormat="1" applyFont="1" applyFill="1" applyAlignment="1">
      <alignment horizontal="center" vertical="center" wrapText="1"/>
    </xf>
    <xf numFmtId="1" fontId="47" fillId="0" borderId="0" xfId="48" applyNumberFormat="1" applyFont="1" applyFill="1" applyBorder="1" applyAlignment="1"/>
    <xf numFmtId="0" fontId="58" fillId="0" borderId="0" xfId="0" applyFont="1" applyAlignment="1">
      <alignment vertical="center"/>
    </xf>
    <xf numFmtId="0" fontId="47" fillId="0" borderId="0" xfId="48" applyFont="1" applyFill="1" applyBorder="1" applyAlignment="1">
      <alignment horizontal="left" vertical="center" wrapText="1"/>
    </xf>
    <xf numFmtId="166" fontId="47" fillId="0" borderId="0" xfId="48" applyNumberFormat="1" applyFont="1" applyFill="1" applyBorder="1" applyAlignment="1">
      <alignment horizontal="center" vertical="center" wrapText="1"/>
    </xf>
    <xf numFmtId="0" fontId="47" fillId="0" borderId="0" xfId="48" applyFont="1" applyFill="1" applyAlignment="1">
      <alignment horizontal="left" vertical="top"/>
    </xf>
    <xf numFmtId="0" fontId="46" fillId="0" borderId="0" xfId="0" applyFont="1" applyAlignment="1">
      <alignment horizontal="left" vertical="top" wrapText="1"/>
    </xf>
    <xf numFmtId="166" fontId="47" fillId="0" borderId="0" xfId="48" applyNumberFormat="1" applyFont="1" applyAlignment="1">
      <alignment horizontal="center" vertical="center"/>
    </xf>
    <xf numFmtId="0" fontId="16" fillId="0" borderId="0" xfId="5"/>
    <xf numFmtId="166" fontId="50" fillId="4" borderId="1" xfId="0" applyNumberFormat="1" applyFont="1" applyFill="1" applyBorder="1" applyAlignment="1">
      <alignment horizontal="center" vertical="center"/>
    </xf>
    <xf numFmtId="4" fontId="50" fillId="4" borderId="1" xfId="48" applyNumberFormat="1" applyFont="1" applyFill="1" applyBorder="1" applyAlignment="1">
      <alignment horizontal="center" vertical="center" wrapText="1"/>
    </xf>
    <xf numFmtId="0" fontId="0" fillId="0" borderId="1" xfId="0" applyBorder="1"/>
    <xf numFmtId="0" fontId="43" fillId="0" borderId="1" xfId="0" applyFont="1" applyFill="1" applyBorder="1" applyAlignment="1">
      <alignment horizontal="center"/>
    </xf>
    <xf numFmtId="166" fontId="50" fillId="4" borderId="1" xfId="48" applyNumberFormat="1" applyFont="1" applyFill="1" applyBorder="1" applyAlignment="1">
      <alignment horizontal="center" vertical="center"/>
    </xf>
    <xf numFmtId="166" fontId="50" fillId="4" borderId="1" xfId="48" applyNumberFormat="1" applyFont="1" applyFill="1" applyBorder="1" applyAlignment="1">
      <alignment horizontal="center" vertical="center" wrapText="1"/>
    </xf>
    <xf numFmtId="166" fontId="48" fillId="4" borderId="1" xfId="48" applyNumberFormat="1" applyFont="1" applyFill="1" applyBorder="1" applyAlignment="1">
      <alignment horizontal="center" vertical="center" wrapText="1"/>
    </xf>
    <xf numFmtId="0" fontId="57" fillId="0" borderId="0" xfId="48" applyFont="1" applyAlignment="1">
      <alignment horizontal="left" vertical="top"/>
    </xf>
    <xf numFmtId="0" fontId="15" fillId="0" borderId="1" xfId="9" applyFont="1" applyBorder="1" applyAlignment="1">
      <alignment horizontal="left" vertical="top" wrapText="1"/>
    </xf>
    <xf numFmtId="0" fontId="15" fillId="0" borderId="1" xfId="9" applyFont="1" applyBorder="1" applyAlignment="1">
      <alignment horizontal="left" vertical="top"/>
    </xf>
    <xf numFmtId="0" fontId="15" fillId="0" borderId="1" xfId="9" applyFont="1" applyBorder="1" applyAlignment="1">
      <alignment horizontal="left" vertical="center" wrapText="1"/>
    </xf>
    <xf numFmtId="0" fontId="15" fillId="0" borderId="1" xfId="9" applyFont="1" applyBorder="1" applyAlignment="1">
      <alignment horizontal="center" vertical="center" wrapText="1"/>
    </xf>
    <xf numFmtId="0" fontId="15" fillId="0" borderId="1" xfId="9" applyFont="1" applyBorder="1" applyAlignment="1">
      <alignment horizontal="center" vertical="center"/>
    </xf>
    <xf numFmtId="0" fontId="15" fillId="0" borderId="1" xfId="9" applyFont="1" applyBorder="1" applyAlignment="1">
      <alignment horizontal="left" wrapText="1"/>
    </xf>
    <xf numFmtId="0" fontId="5" fillId="0" borderId="1" xfId="9" applyFont="1" applyBorder="1" applyAlignment="1">
      <alignment horizontal="center"/>
    </xf>
    <xf numFmtId="0" fontId="5" fillId="0" borderId="1" xfId="9" applyFont="1" applyBorder="1" applyAlignment="1">
      <alignment horizontal="left" vertical="top" wrapText="1"/>
    </xf>
    <xf numFmtId="0" fontId="15" fillId="0" borderId="1" xfId="9" applyFont="1" applyBorder="1" applyAlignment="1">
      <alignment horizontal="center"/>
    </xf>
    <xf numFmtId="0" fontId="6" fillId="0" borderId="1" xfId="9" applyFont="1" applyBorder="1" applyAlignment="1">
      <alignment horizontal="center"/>
    </xf>
    <xf numFmtId="0" fontId="15" fillId="0" borderId="1" xfId="9" applyFont="1" applyBorder="1" applyAlignment="1">
      <alignment horizontal="left"/>
    </xf>
    <xf numFmtId="0" fontId="11" fillId="0" borderId="2" xfId="9" applyFont="1" applyBorder="1" applyAlignment="1">
      <alignment horizontal="left" wrapText="1"/>
    </xf>
    <xf numFmtId="0" fontId="11" fillId="0" borderId="12" xfId="9" applyFont="1" applyBorder="1" applyAlignment="1">
      <alignment horizontal="left"/>
    </xf>
    <xf numFmtId="0" fontId="11" fillId="0" borderId="14" xfId="9" applyFont="1" applyBorder="1" applyAlignment="1">
      <alignment horizontal="left"/>
    </xf>
    <xf numFmtId="0" fontId="11" fillId="0" borderId="2" xfId="9" applyFont="1" applyFill="1" applyBorder="1" applyAlignment="1">
      <alignment horizontal="left" wrapText="1"/>
    </xf>
    <xf numFmtId="0" fontId="11" fillId="0" borderId="12" xfId="9" applyFont="1" applyFill="1" applyBorder="1" applyAlignment="1">
      <alignment horizontal="left"/>
    </xf>
    <xf numFmtId="0" fontId="11" fillId="0" borderId="14" xfId="9" applyFont="1" applyFill="1" applyBorder="1" applyAlignment="1">
      <alignment horizontal="left"/>
    </xf>
    <xf numFmtId="0" fontId="11" fillId="0" borderId="13" xfId="9" applyFont="1" applyBorder="1" applyAlignment="1">
      <alignment horizontal="left" wrapText="1"/>
    </xf>
    <xf numFmtId="0" fontId="11" fillId="0" borderId="13" xfId="9" applyFont="1" applyBorder="1" applyAlignment="1">
      <alignment horizontal="left"/>
    </xf>
    <xf numFmtId="0" fontId="10" fillId="0" borderId="0" xfId="9" applyFont="1" applyAlignment="1">
      <alignment horizontal="right" vertical="top" wrapText="1"/>
    </xf>
    <xf numFmtId="0" fontId="10" fillId="0" borderId="0" xfId="9" applyFont="1" applyAlignment="1">
      <alignment horizontal="right" vertical="top"/>
    </xf>
    <xf numFmtId="0" fontId="6" fillId="0" borderId="0" xfId="9" applyFont="1" applyAlignment="1">
      <alignment horizontal="right" wrapText="1"/>
    </xf>
    <xf numFmtId="0" fontId="6" fillId="0" borderId="0" xfId="9" applyFont="1" applyAlignment="1">
      <alignment horizontal="right"/>
    </xf>
    <xf numFmtId="0" fontId="12" fillId="0" borderId="0" xfId="48" applyFont="1" applyFill="1" applyAlignment="1">
      <alignment horizontal="center" vertical="top" wrapText="1"/>
    </xf>
    <xf numFmtId="0" fontId="13" fillId="0" borderId="0" xfId="9" applyFont="1" applyAlignment="1">
      <alignment horizontal="center" vertical="top" wrapText="1"/>
    </xf>
    <xf numFmtId="0" fontId="13" fillId="0" borderId="0" xfId="9" applyFont="1" applyAlignment="1">
      <alignment wrapText="1"/>
    </xf>
    <xf numFmtId="0" fontId="14" fillId="0" borderId="2" xfId="48" applyFont="1" applyBorder="1" applyAlignment="1">
      <alignment horizontal="left" vertical="top" wrapText="1"/>
    </xf>
    <xf numFmtId="0" fontId="14" fillId="0" borderId="12" xfId="9" applyFont="1" applyBorder="1" applyAlignment="1">
      <alignment horizontal="left" wrapText="1"/>
    </xf>
    <xf numFmtId="0" fontId="14" fillId="0" borderId="14" xfId="9" applyFont="1" applyBorder="1" applyAlignment="1">
      <alignment horizontal="left" wrapText="1"/>
    </xf>
    <xf numFmtId="0" fontId="3" fillId="0" borderId="5" xfId="3" applyFont="1" applyFill="1" applyBorder="1" applyAlignment="1">
      <alignment horizontal="left" vertical="center" wrapText="1"/>
    </xf>
    <xf numFmtId="0" fontId="3" fillId="0" borderId="0" xfId="3" applyFont="1" applyFill="1" applyBorder="1" applyAlignment="1">
      <alignment horizontal="left" vertical="center" wrapText="1"/>
    </xf>
    <xf numFmtId="0" fontId="3" fillId="0" borderId="10" xfId="3" applyFont="1" applyFill="1" applyBorder="1" applyAlignment="1">
      <alignment horizontal="left" vertical="center" wrapText="1"/>
    </xf>
    <xf numFmtId="0" fontId="5" fillId="5" borderId="3" xfId="48" applyFont="1" applyFill="1" applyBorder="1" applyAlignment="1">
      <alignment horizontal="left" vertical="center"/>
    </xf>
    <xf numFmtId="0" fontId="5" fillId="5" borderId="4" xfId="48" applyFont="1" applyFill="1" applyBorder="1" applyAlignment="1">
      <alignment horizontal="left" vertical="center"/>
    </xf>
    <xf numFmtId="0" fontId="5" fillId="5" borderId="8" xfId="48" applyFont="1" applyFill="1" applyBorder="1" applyAlignment="1">
      <alignment horizontal="left" vertical="center"/>
    </xf>
    <xf numFmtId="0" fontId="4" fillId="0" borderId="5" xfId="3" applyFont="1" applyFill="1" applyBorder="1" applyAlignment="1">
      <alignment horizontal="left" vertical="center" wrapText="1"/>
    </xf>
    <xf numFmtId="0" fontId="4" fillId="0" borderId="0" xfId="3" applyFont="1" applyFill="1" applyBorder="1" applyAlignment="1">
      <alignment horizontal="left" vertical="center" wrapText="1"/>
    </xf>
    <xf numFmtId="0" fontId="4" fillId="0" borderId="10" xfId="3" applyFont="1" applyFill="1" applyBorder="1" applyAlignment="1">
      <alignment horizontal="left" vertical="center" wrapText="1"/>
    </xf>
    <xf numFmtId="0" fontId="4" fillId="0" borderId="5" xfId="3" applyFont="1" applyFill="1" applyBorder="1" applyAlignment="1">
      <alignment wrapText="1"/>
    </xf>
    <xf numFmtId="0" fontId="4" fillId="0" borderId="0" xfId="3" applyFont="1" applyFill="1" applyBorder="1"/>
    <xf numFmtId="0" fontId="4" fillId="0" borderId="10" xfId="3" applyFont="1" applyFill="1" applyBorder="1"/>
    <xf numFmtId="0" fontId="4" fillId="6" borderId="7" xfId="3" applyFont="1" applyFill="1" applyBorder="1" applyAlignment="1">
      <alignment wrapText="1"/>
    </xf>
    <xf numFmtId="0" fontId="4" fillId="6" borderId="1" xfId="3" applyFont="1" applyFill="1" applyBorder="1" applyAlignment="1">
      <alignment wrapText="1"/>
    </xf>
    <xf numFmtId="0" fontId="4" fillId="6" borderId="11" xfId="3" applyFont="1" applyFill="1" applyBorder="1" applyAlignment="1">
      <alignment wrapText="1"/>
    </xf>
    <xf numFmtId="0" fontId="4" fillId="7" borderId="5" xfId="3" applyFont="1" applyFill="1" applyBorder="1" applyAlignment="1">
      <alignment wrapText="1"/>
    </xf>
    <xf numFmtId="0" fontId="4" fillId="7" borderId="0" xfId="3" applyFont="1" applyFill="1" applyBorder="1"/>
    <xf numFmtId="0" fontId="4" fillId="7" borderId="10" xfId="3" applyFont="1" applyFill="1" applyBorder="1"/>
    <xf numFmtId="0" fontId="7" fillId="5" borderId="3" xfId="48" applyFont="1" applyFill="1" applyBorder="1" applyAlignment="1">
      <alignment horizontal="center" vertical="center" wrapText="1"/>
    </xf>
    <xf numFmtId="0" fontId="7" fillId="5" borderId="4" xfId="48" applyFont="1" applyFill="1" applyBorder="1" applyAlignment="1">
      <alignment horizontal="center" vertical="center"/>
    </xf>
    <xf numFmtId="0" fontId="7" fillId="5" borderId="8" xfId="48" applyFont="1" applyFill="1" applyBorder="1" applyAlignment="1">
      <alignment horizontal="center" vertical="center"/>
    </xf>
    <xf numFmtId="0" fontId="4" fillId="0" borderId="6" xfId="3" applyFont="1" applyFill="1" applyBorder="1" applyAlignment="1">
      <alignment horizontal="left" vertical="center" wrapText="1"/>
    </xf>
    <xf numFmtId="0" fontId="4" fillId="0" borderId="9" xfId="3" applyFont="1" applyFill="1" applyBorder="1" applyAlignment="1">
      <alignment horizontal="left" vertical="center" wrapText="1"/>
    </xf>
    <xf numFmtId="0" fontId="47" fillId="0" borderId="0" xfId="48" applyFont="1" applyFill="1" applyBorder="1" applyAlignment="1">
      <alignment horizontal="left" vertical="center" wrapText="1"/>
    </xf>
    <xf numFmtId="0" fontId="58" fillId="0" borderId="0" xfId="0" applyFont="1" applyAlignment="1">
      <alignment vertical="center" wrapText="1"/>
    </xf>
    <xf numFmtId="0" fontId="53" fillId="4" borderId="0" xfId="0" applyFont="1" applyFill="1" applyAlignment="1">
      <alignment horizontal="left" vertical="top" wrapText="1"/>
    </xf>
    <xf numFmtId="0" fontId="53" fillId="0" borderId="0" xfId="48" applyFont="1" applyAlignment="1">
      <alignment horizontal="left"/>
    </xf>
    <xf numFmtId="0" fontId="57" fillId="0" borderId="0" xfId="48" applyFont="1" applyAlignment="1">
      <alignment horizontal="left" vertical="top"/>
    </xf>
    <xf numFmtId="0" fontId="53" fillId="4" borderId="0" xfId="0" applyFont="1" applyFill="1" applyBorder="1" applyAlignment="1">
      <alignment horizontal="center" vertical="center" wrapText="1"/>
    </xf>
  </cellXfs>
  <cellStyles count="60">
    <cellStyle name="60% — акцент2 2" xfId="22"/>
    <cellStyle name="Excel Built-in Normal" xfId="25"/>
    <cellStyle name="Heading 2 2" xfId="26"/>
    <cellStyle name="Normal 2" xfId="28"/>
    <cellStyle name="Normal 2 2" xfId="19"/>
    <cellStyle name="Normal 2 2 2" xfId="57"/>
    <cellStyle name="Normal 2 3" xfId="20"/>
    <cellStyle name="Normal 2 4" xfId="58"/>
    <cellStyle name="Normal_Золотая смета" xfId="18"/>
    <cellStyle name="S0" xfId="27"/>
    <cellStyle name="S1" xfId="21"/>
    <cellStyle name="S10" xfId="23"/>
    <cellStyle name="S11" xfId="7"/>
    <cellStyle name="S12" xfId="2"/>
    <cellStyle name="S13" xfId="4"/>
    <cellStyle name="S14" xfId="11"/>
    <cellStyle name="S15" xfId="14"/>
    <cellStyle name="S16" xfId="17"/>
    <cellStyle name="S17" xfId="30"/>
    <cellStyle name="S18" xfId="33"/>
    <cellStyle name="S19" xfId="35"/>
    <cellStyle name="S2" xfId="37"/>
    <cellStyle name="S20" xfId="13"/>
    <cellStyle name="S21" xfId="16"/>
    <cellStyle name="S22" xfId="31"/>
    <cellStyle name="S23" xfId="34"/>
    <cellStyle name="S24" xfId="36"/>
    <cellStyle name="S25" xfId="38"/>
    <cellStyle name="S3" xfId="39"/>
    <cellStyle name="S4" xfId="40"/>
    <cellStyle name="S5" xfId="41"/>
    <cellStyle name="S6" xfId="42"/>
    <cellStyle name="S7" xfId="43"/>
    <cellStyle name="S8" xfId="44"/>
    <cellStyle name="S9" xfId="45"/>
    <cellStyle name="Гиперссылка" xfId="5" builtinId="8"/>
    <cellStyle name="Гиперссылка 2" xfId="46"/>
    <cellStyle name="для себестоимости" xfId="47"/>
    <cellStyle name="Обычный" xfId="0" builtinId="0"/>
    <cellStyle name="Обычный 2" xfId="24"/>
    <cellStyle name="Обычный 2 2" xfId="48"/>
    <cellStyle name="Обычный 2 2 2" xfId="59"/>
    <cellStyle name="Обычный 3" xfId="6"/>
    <cellStyle name="Обычный 3 2" xfId="49"/>
    <cellStyle name="Обычный 4" xfId="1"/>
    <cellStyle name="Обычный 4 2" xfId="10"/>
    <cellStyle name="Обычный 4 2 2" xfId="50"/>
    <cellStyle name="Обычный 5" xfId="3"/>
    <cellStyle name="Обычный 6" xfId="9"/>
    <cellStyle name="Обычный 6 2" xfId="51"/>
    <cellStyle name="Обычный 6 2 2" xfId="52"/>
    <cellStyle name="Обычный 6 3" xfId="53"/>
    <cellStyle name="Обычный 7" xfId="12"/>
    <cellStyle name="Обычный 7 2" xfId="29"/>
    <cellStyle name="Обычный 8" xfId="15"/>
    <cellStyle name="Обычный 8 2" xfId="54"/>
    <cellStyle name="Обычный 9" xfId="32"/>
    <cellStyle name="Пояснение" xfId="8" builtinId="53"/>
    <cellStyle name="Стиль 1" xfId="55"/>
    <cellStyle name="Финансовый 2" xfId="56"/>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8"/>
  <sheetViews>
    <sheetView topLeftCell="A31" workbookViewId="0">
      <selection activeCell="G76" sqref="G76"/>
    </sheetView>
  </sheetViews>
  <sheetFormatPr defaultColWidth="9.109375" defaultRowHeight="13.8"/>
  <cols>
    <col min="1" max="16384" width="9.109375" style="10"/>
  </cols>
  <sheetData>
    <row r="1" spans="1:18" ht="55.5" customHeight="1">
      <c r="A1" s="125" t="s">
        <v>0</v>
      </c>
      <c r="B1" s="126"/>
      <c r="C1" s="126"/>
      <c r="D1" s="126"/>
      <c r="E1" s="126"/>
      <c r="F1" s="126"/>
      <c r="G1" s="126"/>
      <c r="H1" s="126"/>
      <c r="I1" s="126"/>
      <c r="J1" s="126"/>
      <c r="K1" s="126"/>
      <c r="L1" s="126"/>
      <c r="M1" s="126"/>
      <c r="N1" s="126"/>
      <c r="O1" s="126"/>
      <c r="P1" s="126"/>
      <c r="Q1" s="126"/>
    </row>
    <row r="2" spans="1:18" ht="30" customHeight="1">
      <c r="A2" s="127" t="s">
        <v>1</v>
      </c>
      <c r="B2" s="128"/>
      <c r="C2" s="128"/>
      <c r="D2" s="128"/>
      <c r="E2" s="128"/>
      <c r="F2" s="128"/>
      <c r="G2" s="128"/>
      <c r="H2" s="128"/>
      <c r="I2" s="128"/>
      <c r="J2" s="128"/>
      <c r="K2" s="128"/>
      <c r="L2" s="128"/>
      <c r="M2" s="128"/>
      <c r="N2" s="128"/>
      <c r="O2" s="128"/>
      <c r="P2" s="128"/>
      <c r="Q2" s="128"/>
    </row>
    <row r="3" spans="1:18" ht="20.25" customHeight="1">
      <c r="B3" s="11"/>
      <c r="C3" s="11"/>
      <c r="D3" s="11"/>
      <c r="E3" s="129" t="s">
        <v>2</v>
      </c>
      <c r="F3" s="130"/>
      <c r="G3" s="131"/>
      <c r="H3" s="131"/>
      <c r="I3" s="131"/>
      <c r="J3" s="131"/>
      <c r="K3" s="131"/>
      <c r="L3" s="131"/>
      <c r="M3" s="131"/>
      <c r="N3" s="131"/>
      <c r="O3" s="11"/>
      <c r="P3" s="11"/>
      <c r="Q3" s="11"/>
    </row>
    <row r="4" spans="1:18">
      <c r="B4" s="11"/>
      <c r="C4" s="11"/>
      <c r="D4" s="11"/>
      <c r="E4" s="12"/>
      <c r="F4" s="13"/>
      <c r="G4" s="14"/>
      <c r="H4" s="14"/>
      <c r="I4" s="14"/>
      <c r="J4" s="14"/>
      <c r="K4" s="14"/>
      <c r="L4" s="14"/>
      <c r="M4" s="14"/>
      <c r="N4" s="14"/>
      <c r="O4" s="11"/>
      <c r="P4" s="11"/>
      <c r="Q4" s="11"/>
    </row>
    <row r="5" spans="1:18" ht="59.25" customHeight="1">
      <c r="A5" s="15"/>
      <c r="B5" s="132" t="s">
        <v>3</v>
      </c>
      <c r="C5" s="133"/>
      <c r="D5" s="133"/>
      <c r="E5" s="133"/>
      <c r="F5" s="133"/>
      <c r="G5" s="133"/>
      <c r="H5" s="133"/>
      <c r="I5" s="133"/>
      <c r="J5" s="133"/>
      <c r="K5" s="133"/>
      <c r="L5" s="133"/>
      <c r="M5" s="133"/>
      <c r="N5" s="133"/>
      <c r="O5" s="133"/>
      <c r="P5" s="133"/>
      <c r="Q5" s="134"/>
    </row>
    <row r="6" spans="1:18" ht="64.5" customHeight="1">
      <c r="A6" s="16">
        <v>1</v>
      </c>
      <c r="B6" s="117" t="s">
        <v>4</v>
      </c>
      <c r="C6" s="118"/>
      <c r="D6" s="118"/>
      <c r="E6" s="118"/>
      <c r="F6" s="118"/>
      <c r="G6" s="118"/>
      <c r="H6" s="118"/>
      <c r="I6" s="118"/>
      <c r="J6" s="118"/>
      <c r="K6" s="118"/>
      <c r="L6" s="118"/>
      <c r="M6" s="118"/>
      <c r="N6" s="118"/>
      <c r="O6" s="118"/>
      <c r="P6" s="118"/>
      <c r="Q6" s="119"/>
    </row>
    <row r="7" spans="1:18" ht="18" customHeight="1">
      <c r="A7" s="16">
        <v>2</v>
      </c>
      <c r="B7" s="117" t="s">
        <v>5</v>
      </c>
      <c r="C7" s="118"/>
      <c r="D7" s="118"/>
      <c r="E7" s="118"/>
      <c r="F7" s="118"/>
      <c r="G7" s="118"/>
      <c r="H7" s="118"/>
      <c r="I7" s="118"/>
      <c r="J7" s="118"/>
      <c r="K7" s="118"/>
      <c r="L7" s="118"/>
      <c r="M7" s="118"/>
      <c r="N7" s="118"/>
      <c r="O7" s="118"/>
      <c r="P7" s="118"/>
      <c r="Q7" s="119"/>
    </row>
    <row r="8" spans="1:18" ht="45" customHeight="1">
      <c r="A8" s="16">
        <v>3</v>
      </c>
      <c r="B8" s="120" t="s">
        <v>6</v>
      </c>
      <c r="C8" s="121"/>
      <c r="D8" s="121"/>
      <c r="E8" s="121"/>
      <c r="F8" s="121"/>
      <c r="G8" s="121"/>
      <c r="H8" s="121"/>
      <c r="I8" s="121"/>
      <c r="J8" s="121"/>
      <c r="K8" s="121"/>
      <c r="L8" s="121"/>
      <c r="M8" s="121"/>
      <c r="N8" s="121"/>
      <c r="O8" s="121"/>
      <c r="P8" s="121"/>
      <c r="Q8" s="122"/>
    </row>
    <row r="9" spans="1:18" ht="24" customHeight="1">
      <c r="A9" s="16">
        <v>4</v>
      </c>
      <c r="B9" s="117" t="s">
        <v>7</v>
      </c>
      <c r="C9" s="118"/>
      <c r="D9" s="118"/>
      <c r="E9" s="118"/>
      <c r="F9" s="118"/>
      <c r="G9" s="118"/>
      <c r="H9" s="118"/>
      <c r="I9" s="118"/>
      <c r="J9" s="118"/>
      <c r="K9" s="118"/>
      <c r="L9" s="118"/>
      <c r="M9" s="118"/>
      <c r="N9" s="118"/>
      <c r="O9" s="118"/>
      <c r="P9" s="118"/>
      <c r="Q9" s="119"/>
    </row>
    <row r="10" spans="1:18" ht="19.5" customHeight="1">
      <c r="A10" s="16">
        <v>5</v>
      </c>
      <c r="B10" s="117" t="s">
        <v>8</v>
      </c>
      <c r="C10" s="118"/>
      <c r="D10" s="118"/>
      <c r="E10" s="118"/>
      <c r="F10" s="118"/>
      <c r="G10" s="118"/>
      <c r="H10" s="118"/>
      <c r="I10" s="118"/>
      <c r="J10" s="118"/>
      <c r="K10" s="118"/>
      <c r="L10" s="118"/>
      <c r="M10" s="118"/>
      <c r="N10" s="118"/>
      <c r="O10" s="118"/>
      <c r="P10" s="118"/>
      <c r="Q10" s="119"/>
    </row>
    <row r="11" spans="1:18" ht="21" customHeight="1">
      <c r="A11" s="17"/>
      <c r="B11" s="123" t="s">
        <v>9</v>
      </c>
      <c r="C11" s="124"/>
      <c r="D11" s="124"/>
      <c r="E11" s="124"/>
      <c r="F11" s="124"/>
      <c r="G11" s="124"/>
      <c r="H11" s="124"/>
      <c r="I11" s="124"/>
      <c r="J11" s="124"/>
      <c r="K11" s="124"/>
      <c r="L11" s="124"/>
      <c r="M11" s="124"/>
      <c r="N11" s="124"/>
      <c r="O11" s="124"/>
      <c r="P11" s="124"/>
      <c r="Q11" s="124"/>
      <c r="R11" s="21"/>
    </row>
    <row r="12" spans="1:18" ht="21" customHeight="1">
      <c r="A12" s="18"/>
      <c r="B12" s="19"/>
      <c r="C12" s="20"/>
      <c r="D12" s="20"/>
      <c r="E12" s="20"/>
      <c r="F12" s="20"/>
      <c r="G12" s="20"/>
      <c r="H12" s="20"/>
      <c r="I12" s="20"/>
      <c r="J12" s="20"/>
      <c r="K12" s="20"/>
      <c r="L12" s="20"/>
      <c r="M12" s="20"/>
      <c r="N12" s="20"/>
      <c r="O12" s="20"/>
      <c r="P12" s="20"/>
      <c r="Q12" s="20"/>
    </row>
    <row r="13" spans="1:18">
      <c r="A13" s="115" t="s">
        <v>10</v>
      </c>
      <c r="B13" s="115"/>
      <c r="C13" s="115"/>
      <c r="D13" s="115"/>
      <c r="E13" s="115"/>
      <c r="F13" s="115"/>
      <c r="G13" s="115"/>
      <c r="H13" s="115"/>
      <c r="I13" s="115"/>
      <c r="J13" s="115"/>
      <c r="K13" s="115"/>
      <c r="L13" s="115"/>
      <c r="M13" s="115"/>
      <c r="N13" s="115"/>
      <c r="O13" s="115"/>
      <c r="P13" s="115"/>
      <c r="Q13" s="115"/>
    </row>
    <row r="14" spans="1:18" ht="15.75" customHeight="1">
      <c r="A14" s="115" t="s">
        <v>11</v>
      </c>
      <c r="B14" s="115"/>
      <c r="C14" s="115"/>
      <c r="D14" s="115"/>
      <c r="E14" s="115" t="s">
        <v>12</v>
      </c>
      <c r="F14" s="115"/>
      <c r="G14" s="115"/>
      <c r="H14" s="115"/>
      <c r="I14" s="115"/>
      <c r="J14" s="115"/>
      <c r="K14" s="115"/>
      <c r="L14" s="115"/>
      <c r="M14" s="115"/>
      <c r="N14" s="115"/>
      <c r="O14" s="115"/>
      <c r="P14" s="115"/>
      <c r="Q14" s="115"/>
    </row>
    <row r="15" spans="1:18" ht="15.75" customHeight="1">
      <c r="A15" s="115" t="s">
        <v>13</v>
      </c>
      <c r="B15" s="115"/>
      <c r="C15" s="115"/>
      <c r="D15" s="115"/>
      <c r="E15" s="115"/>
      <c r="F15" s="115"/>
      <c r="G15" s="115"/>
      <c r="H15" s="115"/>
      <c r="I15" s="115"/>
      <c r="J15" s="115"/>
      <c r="K15" s="115"/>
      <c r="L15" s="115"/>
      <c r="M15" s="115"/>
      <c r="N15" s="115"/>
      <c r="O15" s="115"/>
      <c r="P15" s="115"/>
      <c r="Q15" s="115"/>
    </row>
    <row r="16" spans="1:18" ht="24" customHeight="1">
      <c r="A16" s="109" t="s">
        <v>14</v>
      </c>
      <c r="B16" s="109"/>
      <c r="C16" s="109"/>
      <c r="D16" s="109"/>
      <c r="E16" s="116" t="s">
        <v>15</v>
      </c>
      <c r="F16" s="116"/>
      <c r="G16" s="116"/>
      <c r="H16" s="116"/>
      <c r="I16" s="116"/>
      <c r="J16" s="116"/>
      <c r="K16" s="116"/>
      <c r="L16" s="116"/>
      <c r="M16" s="116"/>
      <c r="N16" s="116"/>
      <c r="O16" s="116"/>
      <c r="P16" s="116"/>
      <c r="Q16" s="116"/>
    </row>
    <row r="17" spans="1:17" ht="47.25" customHeight="1">
      <c r="A17" s="109"/>
      <c r="B17" s="109"/>
      <c r="C17" s="109"/>
      <c r="D17" s="109"/>
      <c r="E17" s="111" t="s">
        <v>16</v>
      </c>
      <c r="F17" s="111"/>
      <c r="G17" s="111"/>
      <c r="H17" s="111"/>
      <c r="I17" s="111"/>
      <c r="J17" s="111"/>
      <c r="K17" s="111"/>
      <c r="L17" s="111"/>
      <c r="M17" s="111"/>
      <c r="N17" s="111"/>
      <c r="O17" s="111"/>
      <c r="P17" s="111"/>
      <c r="Q17" s="111"/>
    </row>
    <row r="18" spans="1:17" ht="39.75" customHeight="1">
      <c r="A18" s="109"/>
      <c r="B18" s="109"/>
      <c r="C18" s="109"/>
      <c r="D18" s="109"/>
      <c r="E18" s="111" t="s">
        <v>17</v>
      </c>
      <c r="F18" s="111"/>
      <c r="G18" s="111"/>
      <c r="H18" s="111"/>
      <c r="I18" s="111"/>
      <c r="J18" s="111"/>
      <c r="K18" s="111"/>
      <c r="L18" s="111"/>
      <c r="M18" s="111"/>
      <c r="N18" s="111"/>
      <c r="O18" s="111"/>
      <c r="P18" s="111"/>
      <c r="Q18" s="111"/>
    </row>
    <row r="19" spans="1:17" ht="38.25" customHeight="1">
      <c r="A19" s="109"/>
      <c r="B19" s="109"/>
      <c r="C19" s="109"/>
      <c r="D19" s="109"/>
      <c r="E19" s="111" t="s">
        <v>18</v>
      </c>
      <c r="F19" s="111"/>
      <c r="G19" s="111"/>
      <c r="H19" s="111"/>
      <c r="I19" s="111"/>
      <c r="J19" s="111"/>
      <c r="K19" s="111"/>
      <c r="L19" s="111"/>
      <c r="M19" s="111"/>
      <c r="N19" s="111"/>
      <c r="O19" s="111"/>
      <c r="P19" s="111"/>
      <c r="Q19" s="111"/>
    </row>
    <row r="20" spans="1:17" ht="30" customHeight="1">
      <c r="A20" s="109"/>
      <c r="B20" s="109"/>
      <c r="C20" s="109"/>
      <c r="D20" s="109"/>
      <c r="E20" s="111" t="s">
        <v>19</v>
      </c>
      <c r="F20" s="111"/>
      <c r="G20" s="111"/>
      <c r="H20" s="111"/>
      <c r="I20" s="111"/>
      <c r="J20" s="111"/>
      <c r="K20" s="111"/>
      <c r="L20" s="111"/>
      <c r="M20" s="111"/>
      <c r="N20" s="111"/>
      <c r="O20" s="111"/>
      <c r="P20" s="111"/>
      <c r="Q20" s="111"/>
    </row>
    <row r="21" spans="1:17" ht="53.25" customHeight="1">
      <c r="A21" s="109"/>
      <c r="B21" s="109"/>
      <c r="C21" s="109"/>
      <c r="D21" s="109"/>
      <c r="E21" s="111" t="s">
        <v>20</v>
      </c>
      <c r="F21" s="111"/>
      <c r="G21" s="111"/>
      <c r="H21" s="111"/>
      <c r="I21" s="111"/>
      <c r="J21" s="111"/>
      <c r="K21" s="111"/>
      <c r="L21" s="111"/>
      <c r="M21" s="111"/>
      <c r="N21" s="111"/>
      <c r="O21" s="111"/>
      <c r="P21" s="111"/>
      <c r="Q21" s="111"/>
    </row>
    <row r="22" spans="1:17">
      <c r="A22" s="112" t="s">
        <v>21</v>
      </c>
      <c r="B22" s="114"/>
      <c r="C22" s="114"/>
      <c r="D22" s="114"/>
      <c r="E22" s="114"/>
      <c r="F22" s="114"/>
      <c r="G22" s="114"/>
      <c r="H22" s="114"/>
      <c r="I22" s="114"/>
      <c r="J22" s="114"/>
      <c r="K22" s="114"/>
      <c r="L22" s="114"/>
      <c r="M22" s="114"/>
      <c r="N22" s="114"/>
      <c r="O22" s="114"/>
      <c r="P22" s="114"/>
      <c r="Q22" s="114"/>
    </row>
    <row r="23" spans="1:17" ht="48" customHeight="1">
      <c r="A23" s="109" t="s">
        <v>22</v>
      </c>
      <c r="B23" s="110"/>
      <c r="C23" s="110"/>
      <c r="D23" s="110"/>
      <c r="E23" s="111" t="s">
        <v>23</v>
      </c>
      <c r="F23" s="111"/>
      <c r="G23" s="111"/>
      <c r="H23" s="111"/>
      <c r="I23" s="111"/>
      <c r="J23" s="111"/>
      <c r="K23" s="111"/>
      <c r="L23" s="111"/>
      <c r="M23" s="111"/>
      <c r="N23" s="111"/>
      <c r="O23" s="111"/>
      <c r="P23" s="111"/>
      <c r="Q23" s="111"/>
    </row>
    <row r="24" spans="1:17" ht="46.5" customHeight="1">
      <c r="A24" s="110"/>
      <c r="B24" s="110"/>
      <c r="C24" s="110"/>
      <c r="D24" s="110"/>
      <c r="E24" s="111" t="s">
        <v>24</v>
      </c>
      <c r="F24" s="111"/>
      <c r="G24" s="111"/>
      <c r="H24" s="111"/>
      <c r="I24" s="111"/>
      <c r="J24" s="111"/>
      <c r="K24" s="111"/>
      <c r="L24" s="111"/>
      <c r="M24" s="111"/>
      <c r="N24" s="111"/>
      <c r="O24" s="111"/>
      <c r="P24" s="111"/>
      <c r="Q24" s="111"/>
    </row>
    <row r="25" spans="1:17" ht="46.5" customHeight="1">
      <c r="A25" s="110"/>
      <c r="B25" s="110"/>
      <c r="C25" s="110"/>
      <c r="D25" s="110"/>
      <c r="E25" s="111" t="s">
        <v>25</v>
      </c>
      <c r="F25" s="111"/>
      <c r="G25" s="111"/>
      <c r="H25" s="111"/>
      <c r="I25" s="111"/>
      <c r="J25" s="111"/>
      <c r="K25" s="111"/>
      <c r="L25" s="111"/>
      <c r="M25" s="111"/>
      <c r="N25" s="111"/>
      <c r="O25" s="111"/>
      <c r="P25" s="111"/>
      <c r="Q25" s="111"/>
    </row>
    <row r="26" spans="1:17">
      <c r="A26" s="110"/>
      <c r="B26" s="110"/>
      <c r="C26" s="110"/>
      <c r="D26" s="110"/>
      <c r="E26" s="111" t="s">
        <v>26</v>
      </c>
      <c r="F26" s="111"/>
      <c r="G26" s="111"/>
      <c r="H26" s="111"/>
      <c r="I26" s="111"/>
      <c r="J26" s="111"/>
      <c r="K26" s="111"/>
      <c r="L26" s="111"/>
      <c r="M26" s="111"/>
      <c r="N26" s="111"/>
      <c r="O26" s="111"/>
      <c r="P26" s="111"/>
      <c r="Q26" s="111"/>
    </row>
    <row r="27" spans="1:17">
      <c r="A27" s="112" t="s">
        <v>27</v>
      </c>
      <c r="B27" s="112"/>
      <c r="C27" s="112"/>
      <c r="D27" s="112"/>
      <c r="E27" s="112"/>
      <c r="F27" s="112"/>
      <c r="G27" s="112"/>
      <c r="H27" s="112"/>
      <c r="I27" s="112"/>
      <c r="J27" s="112"/>
      <c r="K27" s="112"/>
      <c r="L27" s="112"/>
      <c r="M27" s="112"/>
      <c r="N27" s="112"/>
      <c r="O27" s="112"/>
      <c r="P27" s="112"/>
      <c r="Q27" s="112"/>
    </row>
    <row r="28" spans="1:17" ht="58.5" customHeight="1">
      <c r="A28" s="109" t="s">
        <v>28</v>
      </c>
      <c r="B28" s="109"/>
      <c r="C28" s="109"/>
      <c r="D28" s="109"/>
      <c r="E28" s="111" t="s">
        <v>29</v>
      </c>
      <c r="F28" s="111"/>
      <c r="G28" s="111"/>
      <c r="H28" s="111"/>
      <c r="I28" s="111"/>
      <c r="J28" s="111"/>
      <c r="K28" s="111"/>
      <c r="L28" s="111"/>
      <c r="M28" s="111"/>
      <c r="N28" s="111"/>
      <c r="O28" s="111"/>
      <c r="P28" s="111"/>
      <c r="Q28" s="111"/>
    </row>
    <row r="29" spans="1:17" ht="24" customHeight="1">
      <c r="A29" s="112" t="s">
        <v>30</v>
      </c>
      <c r="B29" s="112"/>
      <c r="C29" s="112"/>
      <c r="D29" s="112"/>
      <c r="E29" s="112"/>
      <c r="F29" s="112"/>
      <c r="G29" s="112"/>
      <c r="H29" s="112"/>
      <c r="I29" s="112"/>
      <c r="J29" s="112"/>
      <c r="K29" s="112"/>
      <c r="L29" s="112"/>
      <c r="M29" s="112"/>
      <c r="N29" s="112"/>
      <c r="O29" s="112"/>
      <c r="P29" s="112"/>
      <c r="Q29" s="112"/>
    </row>
    <row r="30" spans="1:17" ht="50.25" customHeight="1">
      <c r="A30" s="110">
        <v>4</v>
      </c>
      <c r="B30" s="110"/>
      <c r="C30" s="110"/>
      <c r="D30" s="110"/>
      <c r="E30" s="111" t="s">
        <v>31</v>
      </c>
      <c r="F30" s="111"/>
      <c r="G30" s="111"/>
      <c r="H30" s="111"/>
      <c r="I30" s="111"/>
      <c r="J30" s="111"/>
      <c r="K30" s="111"/>
      <c r="L30" s="111"/>
      <c r="M30" s="111"/>
      <c r="N30" s="111"/>
      <c r="O30" s="111"/>
      <c r="P30" s="111"/>
      <c r="Q30" s="111"/>
    </row>
    <row r="31" spans="1:17" ht="45.75" customHeight="1">
      <c r="A31" s="110"/>
      <c r="B31" s="110"/>
      <c r="C31" s="110"/>
      <c r="D31" s="110"/>
      <c r="E31" s="111" t="s">
        <v>32</v>
      </c>
      <c r="F31" s="111"/>
      <c r="G31" s="111"/>
      <c r="H31" s="111"/>
      <c r="I31" s="111"/>
      <c r="J31" s="111"/>
      <c r="K31" s="111"/>
      <c r="L31" s="111"/>
      <c r="M31" s="111"/>
      <c r="N31" s="111"/>
      <c r="O31" s="111"/>
      <c r="P31" s="111"/>
      <c r="Q31" s="111"/>
    </row>
    <row r="32" spans="1:17" ht="30" customHeight="1">
      <c r="A32" s="112" t="s">
        <v>33</v>
      </c>
      <c r="B32" s="112"/>
      <c r="C32" s="112"/>
      <c r="D32" s="112"/>
      <c r="E32" s="112"/>
      <c r="F32" s="112"/>
      <c r="G32" s="112"/>
      <c r="H32" s="112"/>
      <c r="I32" s="112"/>
      <c r="J32" s="112"/>
      <c r="K32" s="112"/>
      <c r="L32" s="112"/>
      <c r="M32" s="112"/>
      <c r="N32" s="112"/>
      <c r="O32" s="112"/>
      <c r="P32" s="112"/>
      <c r="Q32" s="112"/>
    </row>
    <row r="33" spans="1:17" ht="19.5" customHeight="1">
      <c r="A33" s="110">
        <v>5</v>
      </c>
      <c r="B33" s="110"/>
      <c r="C33" s="110"/>
      <c r="D33" s="110"/>
      <c r="E33" s="113" t="s">
        <v>34</v>
      </c>
      <c r="F33" s="113"/>
      <c r="G33" s="113"/>
      <c r="H33" s="113"/>
      <c r="I33" s="113"/>
      <c r="J33" s="113"/>
      <c r="K33" s="113"/>
      <c r="L33" s="113"/>
      <c r="M33" s="113"/>
      <c r="N33" s="113"/>
      <c r="O33" s="113"/>
      <c r="P33" s="113"/>
      <c r="Q33" s="113"/>
    </row>
    <row r="34" spans="1:17" ht="201.75" customHeight="1">
      <c r="A34" s="110"/>
      <c r="B34" s="110"/>
      <c r="C34" s="110"/>
      <c r="D34" s="110"/>
      <c r="E34" s="106" t="s">
        <v>35</v>
      </c>
      <c r="F34" s="106"/>
      <c r="G34" s="106"/>
      <c r="H34" s="106"/>
      <c r="I34" s="106"/>
      <c r="J34" s="106"/>
      <c r="K34" s="106"/>
      <c r="L34" s="106"/>
      <c r="M34" s="106"/>
      <c r="N34" s="106"/>
      <c r="O34" s="106"/>
      <c r="P34" s="106"/>
      <c r="Q34" s="106"/>
    </row>
    <row r="35" spans="1:17" ht="18.75" customHeight="1">
      <c r="A35" s="110"/>
      <c r="B35" s="110"/>
      <c r="C35" s="110"/>
      <c r="D35" s="110"/>
      <c r="E35" s="113" t="s">
        <v>36</v>
      </c>
      <c r="F35" s="113"/>
      <c r="G35" s="113"/>
      <c r="H35" s="113"/>
      <c r="I35" s="113"/>
      <c r="J35" s="113"/>
      <c r="K35" s="113"/>
      <c r="L35" s="113"/>
      <c r="M35" s="113"/>
      <c r="N35" s="113"/>
      <c r="O35" s="113"/>
      <c r="P35" s="113"/>
      <c r="Q35" s="113"/>
    </row>
    <row r="36" spans="1:17" ht="186.75" customHeight="1">
      <c r="A36" s="110"/>
      <c r="B36" s="110"/>
      <c r="C36" s="110"/>
      <c r="D36" s="110"/>
      <c r="E36" s="106" t="s">
        <v>37</v>
      </c>
      <c r="F36" s="107"/>
      <c r="G36" s="107"/>
      <c r="H36" s="107"/>
      <c r="I36" s="107"/>
      <c r="J36" s="107"/>
      <c r="K36" s="107"/>
      <c r="L36" s="107"/>
      <c r="M36" s="107"/>
      <c r="N36" s="107"/>
      <c r="O36" s="107"/>
      <c r="P36" s="107"/>
      <c r="Q36" s="107"/>
    </row>
    <row r="37" spans="1:17" ht="115.5" customHeight="1">
      <c r="A37" s="110"/>
      <c r="B37" s="110"/>
      <c r="C37" s="110"/>
      <c r="D37" s="110"/>
      <c r="E37" s="108" t="s">
        <v>38</v>
      </c>
      <c r="F37" s="108"/>
      <c r="G37" s="108"/>
      <c r="H37" s="108"/>
      <c r="I37" s="108"/>
      <c r="J37" s="108"/>
      <c r="K37" s="108"/>
      <c r="L37" s="108"/>
      <c r="M37" s="108"/>
      <c r="N37" s="108"/>
      <c r="O37" s="108"/>
      <c r="P37" s="108"/>
      <c r="Q37" s="108"/>
    </row>
    <row r="38" spans="1:17" ht="66.75" customHeight="1">
      <c r="A38" s="110"/>
      <c r="B38" s="110"/>
      <c r="C38" s="110"/>
      <c r="D38" s="110"/>
      <c r="E38" s="106" t="s">
        <v>39</v>
      </c>
      <c r="F38" s="107"/>
      <c r="G38" s="107"/>
      <c r="H38" s="107"/>
      <c r="I38" s="107"/>
      <c r="J38" s="107"/>
      <c r="K38" s="107"/>
      <c r="L38" s="107"/>
      <c r="M38" s="107"/>
      <c r="N38" s="107"/>
      <c r="O38" s="107"/>
      <c r="P38" s="107"/>
      <c r="Q38" s="107"/>
    </row>
  </sheetData>
  <mergeCells count="42">
    <mergeCell ref="A1:Q1"/>
    <mergeCell ref="A2:Q2"/>
    <mergeCell ref="E3:N3"/>
    <mergeCell ref="B5:Q5"/>
    <mergeCell ref="B6:Q6"/>
    <mergeCell ref="B7:Q7"/>
    <mergeCell ref="B8:Q8"/>
    <mergeCell ref="B9:Q9"/>
    <mergeCell ref="B10:Q10"/>
    <mergeCell ref="B11:Q11"/>
    <mergeCell ref="A13:Q13"/>
    <mergeCell ref="A14:D14"/>
    <mergeCell ref="E14:Q14"/>
    <mergeCell ref="A15:Q15"/>
    <mergeCell ref="E16:Q16"/>
    <mergeCell ref="E17:Q17"/>
    <mergeCell ref="E18:Q18"/>
    <mergeCell ref="E19:Q19"/>
    <mergeCell ref="E20:Q20"/>
    <mergeCell ref="E21:Q21"/>
    <mergeCell ref="E30:Q30"/>
    <mergeCell ref="A22:Q22"/>
    <mergeCell ref="E23:Q23"/>
    <mergeCell ref="E24:Q24"/>
    <mergeCell ref="E25:Q25"/>
    <mergeCell ref="E26:Q26"/>
    <mergeCell ref="E36:Q36"/>
    <mergeCell ref="E37:Q37"/>
    <mergeCell ref="E38:Q38"/>
    <mergeCell ref="A16:D21"/>
    <mergeCell ref="A23:D26"/>
    <mergeCell ref="A33:D38"/>
    <mergeCell ref="A30:D31"/>
    <mergeCell ref="E31:Q31"/>
    <mergeCell ref="A32:Q32"/>
    <mergeCell ref="E33:Q33"/>
    <mergeCell ref="E34:Q34"/>
    <mergeCell ref="E35:Q35"/>
    <mergeCell ref="A27:Q27"/>
    <mergeCell ref="A28:D28"/>
    <mergeCell ref="E28:Q28"/>
    <mergeCell ref="A29:Q29"/>
  </mergeCells>
  <pageMargins left="0.70866141732283505" right="0.70866141732283505" top="0.74803149606299202" bottom="0.74803149606299202" header="0.31496062992126" footer="0.31496062992126"/>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opLeftCell="A10" workbookViewId="0">
      <selection activeCell="A19" sqref="A19:N19"/>
    </sheetView>
  </sheetViews>
  <sheetFormatPr defaultColWidth="9.109375" defaultRowHeight="14.4"/>
  <cols>
    <col min="1" max="1" width="18.6640625" style="1" customWidth="1"/>
    <col min="2" max="13" width="9.109375" style="1"/>
    <col min="14" max="14" width="18.44140625" style="1" customWidth="1"/>
    <col min="15" max="16384" width="9.109375" style="1"/>
  </cols>
  <sheetData>
    <row r="1" spans="1:14">
      <c r="A1" s="2"/>
      <c r="F1" s="3"/>
      <c r="G1" s="3"/>
      <c r="H1" s="3"/>
      <c r="I1" s="3"/>
      <c r="J1" s="3"/>
      <c r="K1" s="3"/>
      <c r="L1" s="3"/>
      <c r="M1" s="3"/>
      <c r="N1" s="3" t="s">
        <v>40</v>
      </c>
    </row>
    <row r="2" spans="1:14" ht="15">
      <c r="A2" s="153" t="s">
        <v>41</v>
      </c>
      <c r="B2" s="154"/>
      <c r="C2" s="154"/>
      <c r="D2" s="154"/>
      <c r="E2" s="154"/>
      <c r="F2" s="154"/>
      <c r="G2" s="154"/>
      <c r="H2" s="154"/>
      <c r="I2" s="154"/>
      <c r="J2" s="154"/>
      <c r="K2" s="154"/>
      <c r="L2" s="154"/>
      <c r="M2" s="154"/>
      <c r="N2" s="155"/>
    </row>
    <row r="3" spans="1:14">
      <c r="A3" s="138" t="s">
        <v>42</v>
      </c>
      <c r="B3" s="139"/>
      <c r="C3" s="139"/>
      <c r="D3" s="139"/>
      <c r="E3" s="139"/>
      <c r="F3" s="139"/>
      <c r="G3" s="139"/>
      <c r="H3" s="139"/>
      <c r="I3" s="139"/>
      <c r="J3" s="139"/>
      <c r="K3" s="139"/>
      <c r="L3" s="139"/>
      <c r="M3" s="139"/>
      <c r="N3" s="140"/>
    </row>
    <row r="4" spans="1:14" ht="46.5" customHeight="1">
      <c r="A4" s="4" t="s">
        <v>43</v>
      </c>
      <c r="B4" s="156" t="s">
        <v>44</v>
      </c>
      <c r="C4" s="156"/>
      <c r="D4" s="156"/>
      <c r="E4" s="156"/>
      <c r="F4" s="156"/>
      <c r="G4" s="156"/>
      <c r="H4" s="156"/>
      <c r="I4" s="156"/>
      <c r="J4" s="156"/>
      <c r="K4" s="156"/>
      <c r="L4" s="156"/>
      <c r="M4" s="156"/>
      <c r="N4" s="157"/>
    </row>
    <row r="5" spans="1:14" ht="45.75" customHeight="1">
      <c r="A5" s="141" t="s">
        <v>45</v>
      </c>
      <c r="B5" s="142"/>
      <c r="C5" s="142"/>
      <c r="D5" s="142"/>
      <c r="E5" s="142"/>
      <c r="F5" s="142"/>
      <c r="G5" s="142"/>
      <c r="H5" s="142"/>
      <c r="I5" s="142"/>
      <c r="J5" s="142"/>
      <c r="K5" s="142"/>
      <c r="L5" s="142"/>
      <c r="M5" s="142"/>
      <c r="N5" s="143"/>
    </row>
    <row r="6" spans="1:14" ht="29.25" customHeight="1">
      <c r="A6" s="141" t="s">
        <v>46</v>
      </c>
      <c r="B6" s="142"/>
      <c r="C6" s="142"/>
      <c r="D6" s="142"/>
      <c r="E6" s="142"/>
      <c r="F6" s="142"/>
      <c r="G6" s="142"/>
      <c r="H6" s="142"/>
      <c r="I6" s="142"/>
      <c r="J6" s="142"/>
      <c r="K6" s="142"/>
      <c r="L6" s="142"/>
      <c r="M6" s="142"/>
      <c r="N6" s="143"/>
    </row>
    <row r="7" spans="1:14" ht="17.25" customHeight="1">
      <c r="A7" s="5" t="s">
        <v>47</v>
      </c>
      <c r="B7" s="6"/>
      <c r="C7" s="6"/>
      <c r="D7" s="6"/>
      <c r="E7" s="6"/>
      <c r="F7" s="6"/>
      <c r="G7" s="6"/>
      <c r="H7" s="6"/>
      <c r="I7" s="6"/>
      <c r="J7" s="6"/>
      <c r="K7" s="6"/>
      <c r="L7" s="6"/>
      <c r="M7" s="6"/>
      <c r="N7" s="8"/>
    </row>
    <row r="8" spans="1:14" ht="51" customHeight="1">
      <c r="A8" s="141" t="s">
        <v>48</v>
      </c>
      <c r="B8" s="142"/>
      <c r="C8" s="142"/>
      <c r="D8" s="142"/>
      <c r="E8" s="142"/>
      <c r="F8" s="142"/>
      <c r="G8" s="142"/>
      <c r="H8" s="142"/>
      <c r="I8" s="142"/>
      <c r="J8" s="142"/>
      <c r="K8" s="142"/>
      <c r="L8" s="142"/>
      <c r="M8" s="142"/>
      <c r="N8" s="143"/>
    </row>
    <row r="9" spans="1:14" ht="36" customHeight="1">
      <c r="A9" s="141" t="s">
        <v>49</v>
      </c>
      <c r="B9" s="142"/>
      <c r="C9" s="142"/>
      <c r="D9" s="142"/>
      <c r="E9" s="142"/>
      <c r="F9" s="142"/>
      <c r="G9" s="142"/>
      <c r="H9" s="142"/>
      <c r="I9" s="142"/>
      <c r="J9" s="142"/>
      <c r="K9" s="142"/>
      <c r="L9" s="142"/>
      <c r="M9" s="142"/>
      <c r="N9" s="143"/>
    </row>
    <row r="10" spans="1:14" ht="30" customHeight="1">
      <c r="A10" s="141" t="s">
        <v>50</v>
      </c>
      <c r="B10" s="142"/>
      <c r="C10" s="142"/>
      <c r="D10" s="142"/>
      <c r="E10" s="142"/>
      <c r="F10" s="142"/>
      <c r="G10" s="142"/>
      <c r="H10" s="142"/>
      <c r="I10" s="142"/>
      <c r="J10" s="142"/>
      <c r="K10" s="142"/>
      <c r="L10" s="142"/>
      <c r="M10" s="142"/>
      <c r="N10" s="143"/>
    </row>
    <row r="11" spans="1:14" ht="18.75" customHeight="1">
      <c r="A11" s="141" t="s">
        <v>51</v>
      </c>
      <c r="B11" s="142"/>
      <c r="C11" s="142"/>
      <c r="D11" s="142"/>
      <c r="E11" s="142"/>
      <c r="F11" s="142"/>
      <c r="G11" s="142"/>
      <c r="H11" s="142"/>
      <c r="I11" s="142"/>
      <c r="J11" s="142"/>
      <c r="K11" s="142"/>
      <c r="L11" s="142"/>
      <c r="M11" s="142"/>
      <c r="N11" s="143"/>
    </row>
    <row r="12" spans="1:14">
      <c r="A12" s="138" t="s">
        <v>52</v>
      </c>
      <c r="B12" s="139"/>
      <c r="C12" s="139"/>
      <c r="D12" s="139"/>
      <c r="E12" s="139"/>
      <c r="F12" s="139"/>
      <c r="G12" s="139"/>
      <c r="H12" s="139"/>
      <c r="I12" s="139"/>
      <c r="J12" s="139"/>
      <c r="K12" s="139"/>
      <c r="L12" s="139"/>
      <c r="M12" s="139"/>
      <c r="N12" s="140"/>
    </row>
    <row r="13" spans="1:14">
      <c r="A13" s="7" t="s">
        <v>53</v>
      </c>
      <c r="N13" s="9"/>
    </row>
    <row r="14" spans="1:14" ht="117" customHeight="1">
      <c r="A14" s="144" t="s">
        <v>54</v>
      </c>
      <c r="B14" s="145"/>
      <c r="C14" s="145"/>
      <c r="D14" s="145"/>
      <c r="E14" s="145"/>
      <c r="F14" s="145"/>
      <c r="G14" s="145"/>
      <c r="H14" s="145"/>
      <c r="I14" s="145"/>
      <c r="J14" s="145"/>
      <c r="K14" s="145"/>
      <c r="L14" s="145"/>
      <c r="M14" s="145"/>
      <c r="N14" s="146"/>
    </row>
    <row r="15" spans="1:14" ht="28.5" customHeight="1">
      <c r="A15" s="147" t="s">
        <v>55</v>
      </c>
      <c r="B15" s="148"/>
      <c r="C15" s="148"/>
      <c r="D15" s="148"/>
      <c r="E15" s="148"/>
      <c r="F15" s="148"/>
      <c r="G15" s="148"/>
      <c r="H15" s="148"/>
      <c r="I15" s="148"/>
      <c r="J15" s="148"/>
      <c r="K15" s="148"/>
      <c r="L15" s="148"/>
      <c r="M15" s="148"/>
      <c r="N15" s="149"/>
    </row>
    <row r="16" spans="1:14" ht="120" customHeight="1">
      <c r="A16" s="150" t="s">
        <v>56</v>
      </c>
      <c r="B16" s="151"/>
      <c r="C16" s="151"/>
      <c r="D16" s="151"/>
      <c r="E16" s="151"/>
      <c r="F16" s="151"/>
      <c r="G16" s="151"/>
      <c r="H16" s="151"/>
      <c r="I16" s="151"/>
      <c r="J16" s="151"/>
      <c r="K16" s="151"/>
      <c r="L16" s="151"/>
      <c r="M16" s="151"/>
      <c r="N16" s="152"/>
    </row>
    <row r="17" spans="1:14" ht="13.5" customHeight="1">
      <c r="A17" s="141" t="s">
        <v>57</v>
      </c>
      <c r="B17" s="142"/>
      <c r="C17" s="142"/>
      <c r="D17" s="142"/>
      <c r="E17" s="142"/>
      <c r="F17" s="142"/>
      <c r="G17" s="142"/>
      <c r="H17" s="142"/>
      <c r="I17" s="142"/>
      <c r="J17" s="142"/>
      <c r="K17" s="142"/>
      <c r="L17" s="142"/>
      <c r="M17" s="142"/>
      <c r="N17" s="143"/>
    </row>
    <row r="18" spans="1:14" ht="15" customHeight="1">
      <c r="A18" s="141" t="s">
        <v>58</v>
      </c>
      <c r="B18" s="142"/>
      <c r="C18" s="142"/>
      <c r="D18" s="142"/>
      <c r="E18" s="142"/>
      <c r="F18" s="142"/>
      <c r="G18" s="142"/>
      <c r="H18" s="142"/>
      <c r="I18" s="142"/>
      <c r="J18" s="142"/>
      <c r="K18" s="142"/>
      <c r="L18" s="142"/>
      <c r="M18" s="142"/>
      <c r="N18" s="143"/>
    </row>
    <row r="19" spans="1:14" ht="49.5" customHeight="1">
      <c r="A19" s="141" t="s">
        <v>59</v>
      </c>
      <c r="B19" s="142"/>
      <c r="C19" s="142"/>
      <c r="D19" s="142"/>
      <c r="E19" s="142"/>
      <c r="F19" s="142"/>
      <c r="G19" s="142"/>
      <c r="H19" s="142"/>
      <c r="I19" s="142"/>
      <c r="J19" s="142"/>
      <c r="K19" s="142"/>
      <c r="L19" s="142"/>
      <c r="M19" s="142"/>
      <c r="N19" s="143"/>
    </row>
    <row r="20" spans="1:14">
      <c r="A20" s="138" t="s">
        <v>60</v>
      </c>
      <c r="B20" s="139"/>
      <c r="C20" s="139"/>
      <c r="D20" s="139"/>
      <c r="E20" s="139"/>
      <c r="F20" s="139"/>
      <c r="G20" s="139"/>
      <c r="H20" s="139"/>
      <c r="I20" s="139"/>
      <c r="J20" s="139"/>
      <c r="K20" s="139"/>
      <c r="L20" s="139"/>
      <c r="M20" s="139"/>
      <c r="N20" s="140"/>
    </row>
    <row r="21" spans="1:14" ht="77.25" customHeight="1">
      <c r="A21" s="135" t="s">
        <v>61</v>
      </c>
      <c r="B21" s="136"/>
      <c r="C21" s="136"/>
      <c r="D21" s="136"/>
      <c r="E21" s="136"/>
      <c r="F21" s="136"/>
      <c r="G21" s="136"/>
      <c r="H21" s="136"/>
      <c r="I21" s="136"/>
      <c r="J21" s="136"/>
      <c r="K21" s="136"/>
      <c r="L21" s="136"/>
      <c r="M21" s="136"/>
      <c r="N21" s="137"/>
    </row>
    <row r="22" spans="1:14">
      <c r="A22" s="138" t="s">
        <v>62</v>
      </c>
      <c r="B22" s="139"/>
      <c r="C22" s="139"/>
      <c r="D22" s="139"/>
      <c r="E22" s="139"/>
      <c r="F22" s="139"/>
      <c r="G22" s="139"/>
      <c r="H22" s="139"/>
      <c r="I22" s="139"/>
      <c r="J22" s="139"/>
      <c r="K22" s="139"/>
      <c r="L22" s="139"/>
      <c r="M22" s="139"/>
      <c r="N22" s="140"/>
    </row>
    <row r="23" spans="1:14" ht="51.75" customHeight="1">
      <c r="A23" s="135" t="s">
        <v>63</v>
      </c>
      <c r="B23" s="136"/>
      <c r="C23" s="136"/>
      <c r="D23" s="136"/>
      <c r="E23" s="136"/>
      <c r="F23" s="136"/>
      <c r="G23" s="136"/>
      <c r="H23" s="136"/>
      <c r="I23" s="136"/>
      <c r="J23" s="136"/>
      <c r="K23" s="136"/>
      <c r="L23" s="136"/>
      <c r="M23" s="136"/>
      <c r="N23" s="137"/>
    </row>
    <row r="24" spans="1:14">
      <c r="A24" s="138" t="s">
        <v>64</v>
      </c>
      <c r="B24" s="139"/>
      <c r="C24" s="139"/>
      <c r="D24" s="139"/>
      <c r="E24" s="139"/>
      <c r="F24" s="139"/>
      <c r="G24" s="139"/>
      <c r="H24" s="139"/>
      <c r="I24" s="139"/>
      <c r="J24" s="139"/>
      <c r="K24" s="139"/>
      <c r="L24" s="139"/>
      <c r="M24" s="139"/>
      <c r="N24" s="140"/>
    </row>
    <row r="25" spans="1:14" ht="14.25" customHeight="1">
      <c r="A25" s="135" t="s">
        <v>65</v>
      </c>
      <c r="B25" s="136"/>
      <c r="C25" s="136"/>
      <c r="D25" s="136"/>
      <c r="E25" s="136"/>
      <c r="F25" s="136"/>
      <c r="G25" s="136"/>
      <c r="H25" s="136"/>
      <c r="I25" s="136"/>
      <c r="J25" s="136"/>
      <c r="K25" s="136"/>
      <c r="L25" s="136"/>
      <c r="M25" s="136"/>
      <c r="N25" s="137"/>
    </row>
    <row r="26" spans="1:14">
      <c r="A26" s="138" t="s">
        <v>66</v>
      </c>
      <c r="B26" s="139"/>
      <c r="C26" s="139"/>
      <c r="D26" s="139"/>
      <c r="E26" s="139"/>
      <c r="F26" s="139"/>
      <c r="G26" s="139"/>
      <c r="H26" s="139"/>
      <c r="I26" s="139"/>
      <c r="J26" s="139"/>
      <c r="K26" s="139"/>
      <c r="L26" s="139"/>
      <c r="M26" s="139"/>
      <c r="N26" s="140"/>
    </row>
    <row r="27" spans="1:14" ht="63" customHeight="1">
      <c r="A27" s="135" t="s">
        <v>67</v>
      </c>
      <c r="B27" s="136"/>
      <c r="C27" s="136"/>
      <c r="D27" s="136"/>
      <c r="E27" s="136"/>
      <c r="F27" s="136"/>
      <c r="G27" s="136"/>
      <c r="H27" s="136"/>
      <c r="I27" s="136"/>
      <c r="J27" s="136"/>
      <c r="K27" s="136"/>
      <c r="L27" s="136"/>
      <c r="M27" s="136"/>
      <c r="N27" s="137"/>
    </row>
    <row r="28" spans="1:14">
      <c r="A28" s="138" t="s">
        <v>68</v>
      </c>
      <c r="B28" s="139"/>
      <c r="C28" s="139"/>
      <c r="D28" s="139"/>
      <c r="E28" s="139"/>
      <c r="F28" s="139"/>
      <c r="G28" s="139"/>
      <c r="H28" s="139"/>
      <c r="I28" s="139"/>
      <c r="J28" s="139"/>
      <c r="K28" s="139"/>
      <c r="L28" s="139"/>
      <c r="M28" s="139"/>
      <c r="N28" s="140"/>
    </row>
    <row r="29" spans="1:14" ht="17.25" customHeight="1">
      <c r="A29" s="135" t="s">
        <v>69</v>
      </c>
      <c r="B29" s="136"/>
      <c r="C29" s="136"/>
      <c r="D29" s="136"/>
      <c r="E29" s="136"/>
      <c r="F29" s="136"/>
      <c r="G29" s="136"/>
      <c r="H29" s="136"/>
      <c r="I29" s="136"/>
      <c r="J29" s="136"/>
      <c r="K29" s="136"/>
      <c r="L29" s="136"/>
      <c r="M29" s="136"/>
      <c r="N29" s="137"/>
    </row>
    <row r="30" spans="1:14" ht="36" customHeight="1">
      <c r="A30" s="135" t="s">
        <v>70</v>
      </c>
      <c r="B30" s="136"/>
      <c r="C30" s="136"/>
      <c r="D30" s="136"/>
      <c r="E30" s="136"/>
      <c r="F30" s="136"/>
      <c r="G30" s="136"/>
      <c r="H30" s="136"/>
      <c r="I30" s="136"/>
      <c r="J30" s="136"/>
      <c r="K30" s="136"/>
      <c r="L30" s="136"/>
      <c r="M30" s="136"/>
      <c r="N30" s="137"/>
    </row>
    <row r="31" spans="1:14">
      <c r="A31" s="138" t="s">
        <v>71</v>
      </c>
      <c r="B31" s="139"/>
      <c r="C31" s="139"/>
      <c r="D31" s="139"/>
      <c r="E31" s="139"/>
      <c r="F31" s="139"/>
      <c r="G31" s="139"/>
      <c r="H31" s="139"/>
      <c r="I31" s="139"/>
      <c r="J31" s="139"/>
      <c r="K31" s="139"/>
      <c r="L31" s="139"/>
      <c r="M31" s="139"/>
      <c r="N31" s="140"/>
    </row>
    <row r="32" spans="1:14">
      <c r="A32" s="138" t="s">
        <v>72</v>
      </c>
      <c r="B32" s="139"/>
      <c r="C32" s="139"/>
      <c r="D32" s="139"/>
      <c r="E32" s="139"/>
      <c r="F32" s="139"/>
      <c r="G32" s="139"/>
      <c r="H32" s="139"/>
      <c r="I32" s="139"/>
      <c r="J32" s="139"/>
      <c r="K32" s="139"/>
      <c r="L32" s="139"/>
      <c r="M32" s="139"/>
      <c r="N32" s="140"/>
    </row>
    <row r="33" spans="1:14" ht="34.5" customHeight="1">
      <c r="A33" s="135" t="s">
        <v>73</v>
      </c>
      <c r="B33" s="136"/>
      <c r="C33" s="136"/>
      <c r="D33" s="136"/>
      <c r="E33" s="136"/>
      <c r="F33" s="136"/>
      <c r="G33" s="136"/>
      <c r="H33" s="136"/>
      <c r="I33" s="136"/>
      <c r="J33" s="136"/>
      <c r="K33" s="136"/>
      <c r="L33" s="136"/>
      <c r="M33" s="136"/>
      <c r="N33" s="137"/>
    </row>
  </sheetData>
  <mergeCells count="30">
    <mergeCell ref="A2:N2"/>
    <mergeCell ref="A3:N3"/>
    <mergeCell ref="B4:N4"/>
    <mergeCell ref="A5:N5"/>
    <mergeCell ref="A6:N6"/>
    <mergeCell ref="A8:N8"/>
    <mergeCell ref="A9:N9"/>
    <mergeCell ref="A10:N10"/>
    <mergeCell ref="A11:N11"/>
    <mergeCell ref="A12:N12"/>
    <mergeCell ref="A14:N14"/>
    <mergeCell ref="A15:N15"/>
    <mergeCell ref="A16:N16"/>
    <mergeCell ref="A17:N17"/>
    <mergeCell ref="A18:N18"/>
    <mergeCell ref="A19:N19"/>
    <mergeCell ref="A20:N20"/>
    <mergeCell ref="A21:N21"/>
    <mergeCell ref="A22:N22"/>
    <mergeCell ref="A23:N23"/>
    <mergeCell ref="A24:N24"/>
    <mergeCell ref="A25:N25"/>
    <mergeCell ref="A26:N26"/>
    <mergeCell ref="A27:N27"/>
    <mergeCell ref="A28:N28"/>
    <mergeCell ref="A29:N29"/>
    <mergeCell ref="A30:N30"/>
    <mergeCell ref="A31:N31"/>
    <mergeCell ref="A32:N32"/>
    <mergeCell ref="A33:N3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9"/>
  <sheetViews>
    <sheetView tabSelected="1" zoomScaleNormal="100" workbookViewId="0">
      <selection activeCell="G2" sqref="G2"/>
    </sheetView>
  </sheetViews>
  <sheetFormatPr defaultColWidth="9.109375" defaultRowHeight="13.8"/>
  <cols>
    <col min="1" max="1" width="6.33203125" style="29" customWidth="1"/>
    <col min="2" max="2" width="45.5546875" style="25" customWidth="1"/>
    <col min="3" max="3" width="9.33203125" style="25" customWidth="1"/>
    <col min="4" max="6" width="9.88671875" style="25" customWidth="1"/>
    <col min="7" max="7" width="57.33203125" style="25" customWidth="1"/>
    <col min="8" max="8" width="9.109375" style="25" customWidth="1"/>
    <col min="9" max="9" width="9.5546875" style="25" customWidth="1"/>
    <col min="10" max="10" width="10.6640625" style="25" customWidth="1"/>
    <col min="11" max="11" width="13.109375" style="25" customWidth="1"/>
    <col min="12" max="16384" width="9.109375" style="25"/>
  </cols>
  <sheetData>
    <row r="1" spans="1:12">
      <c r="A1" s="161"/>
      <c r="B1" s="161"/>
      <c r="C1" s="87"/>
      <c r="D1" s="87"/>
      <c r="E1" s="105"/>
      <c r="F1" s="105"/>
      <c r="G1" s="162"/>
      <c r="H1" s="162"/>
      <c r="I1" s="162"/>
      <c r="J1" s="88"/>
      <c r="K1" s="88"/>
    </row>
    <row r="2" spans="1:12">
      <c r="A2" s="161"/>
      <c r="B2" s="161"/>
      <c r="C2" s="87"/>
      <c r="D2" s="87"/>
      <c r="E2" s="105"/>
      <c r="F2" s="105"/>
      <c r="G2" s="87"/>
      <c r="H2" s="87"/>
      <c r="I2" s="88"/>
      <c r="J2" s="88"/>
      <c r="K2" s="88"/>
    </row>
    <row r="3" spans="1:12">
      <c r="A3" s="160"/>
      <c r="B3" s="160"/>
      <c r="C3" s="160"/>
      <c r="D3" s="160"/>
      <c r="E3" s="160"/>
      <c r="F3" s="160"/>
      <c r="G3" s="160"/>
      <c r="H3" s="160"/>
      <c r="I3" s="160"/>
      <c r="J3" s="160"/>
      <c r="K3" s="89"/>
    </row>
    <row r="4" spans="1:12">
      <c r="A4" s="160" t="s">
        <v>127</v>
      </c>
      <c r="B4" s="160"/>
      <c r="C4" s="160"/>
      <c r="D4" s="160"/>
      <c r="E4" s="160"/>
      <c r="F4" s="160"/>
      <c r="G4" s="160"/>
      <c r="H4" s="160"/>
      <c r="I4" s="160"/>
    </row>
    <row r="5" spans="1:12">
      <c r="A5" s="163" t="s">
        <v>128</v>
      </c>
      <c r="B5" s="163"/>
      <c r="C5" s="163"/>
      <c r="D5" s="163"/>
      <c r="E5" s="163"/>
      <c r="F5" s="163"/>
      <c r="G5" s="163"/>
      <c r="H5" s="163"/>
      <c r="I5" s="163"/>
      <c r="J5" s="163"/>
      <c r="K5" s="163"/>
    </row>
    <row r="6" spans="1:12">
      <c r="A6" s="163"/>
      <c r="B6" s="163"/>
      <c r="C6" s="163"/>
      <c r="D6" s="163"/>
      <c r="E6" s="163"/>
      <c r="F6" s="163"/>
      <c r="G6" s="163"/>
      <c r="H6" s="163"/>
      <c r="I6" s="163"/>
      <c r="J6" s="163"/>
      <c r="K6" s="163"/>
    </row>
    <row r="7" spans="1:12" s="46" customFormat="1" ht="82.8">
      <c r="A7" s="34" t="s">
        <v>74</v>
      </c>
      <c r="B7" s="35" t="s">
        <v>75</v>
      </c>
      <c r="C7" s="36" t="s">
        <v>76</v>
      </c>
      <c r="D7" s="37" t="s">
        <v>92</v>
      </c>
      <c r="E7" s="37" t="s">
        <v>95</v>
      </c>
      <c r="F7" s="37" t="s">
        <v>96</v>
      </c>
      <c r="G7" s="36" t="s">
        <v>77</v>
      </c>
      <c r="H7" s="36" t="s">
        <v>78</v>
      </c>
      <c r="I7" s="37" t="s">
        <v>79</v>
      </c>
      <c r="J7" s="37" t="s">
        <v>97</v>
      </c>
      <c r="K7" s="37" t="s">
        <v>98</v>
      </c>
    </row>
    <row r="8" spans="1:12" s="46" customFormat="1" ht="15.6">
      <c r="A8" s="28"/>
      <c r="B8" s="27" t="s">
        <v>80</v>
      </c>
      <c r="C8" s="22"/>
      <c r="D8" s="23"/>
      <c r="E8" s="23"/>
      <c r="F8" s="23"/>
      <c r="G8" s="22"/>
      <c r="H8" s="22"/>
      <c r="I8" s="24"/>
      <c r="J8" s="24"/>
      <c r="K8" s="24"/>
    </row>
    <row r="9" spans="1:12" s="46" customFormat="1" ht="14.4">
      <c r="A9" s="41">
        <v>1</v>
      </c>
      <c r="B9" s="84" t="s">
        <v>91</v>
      </c>
      <c r="C9" s="42" t="s">
        <v>84</v>
      </c>
      <c r="D9" s="86">
        <v>12.3</v>
      </c>
      <c r="E9" s="86">
        <v>40.799999999999997</v>
      </c>
      <c r="F9" s="86">
        <f>D9*E9</f>
        <v>501.84</v>
      </c>
      <c r="G9" s="43" t="s">
        <v>122</v>
      </c>
      <c r="H9" s="44" t="s">
        <v>81</v>
      </c>
      <c r="I9" s="45">
        <v>15</v>
      </c>
      <c r="J9" s="45">
        <v>4.17</v>
      </c>
      <c r="K9" s="45">
        <f>I9*J9</f>
        <v>62.55</v>
      </c>
    </row>
    <row r="10" spans="1:12" s="46" customFormat="1" ht="29.4" customHeight="1">
      <c r="A10" s="41">
        <v>2</v>
      </c>
      <c r="B10" s="85" t="s">
        <v>103</v>
      </c>
      <c r="C10" s="42" t="s">
        <v>85</v>
      </c>
      <c r="D10" s="86">
        <v>12.3</v>
      </c>
      <c r="E10" s="86">
        <v>40.799999999999997</v>
      </c>
      <c r="F10" s="86">
        <f t="shared" ref="F10:F27" si="0">D10*E10</f>
        <v>501.84</v>
      </c>
      <c r="G10" s="43"/>
      <c r="H10" s="44"/>
      <c r="I10" s="45"/>
      <c r="J10" s="45"/>
      <c r="K10" s="45"/>
      <c r="L10" s="62"/>
    </row>
    <row r="11" spans="1:12" s="46" customFormat="1" ht="29.4" customHeight="1">
      <c r="A11" s="41">
        <v>3</v>
      </c>
      <c r="B11" s="47" t="s">
        <v>107</v>
      </c>
      <c r="C11" s="42" t="s">
        <v>85</v>
      </c>
      <c r="D11" s="86">
        <v>5.6</v>
      </c>
      <c r="E11" s="86">
        <v>90.95</v>
      </c>
      <c r="F11" s="86">
        <f t="shared" si="0"/>
        <v>509.32</v>
      </c>
      <c r="G11" s="67"/>
      <c r="H11" s="66"/>
      <c r="I11" s="39"/>
      <c r="J11" s="45"/>
      <c r="K11" s="45"/>
      <c r="L11" s="62"/>
    </row>
    <row r="12" spans="1:12" s="46" customFormat="1" ht="27.6">
      <c r="A12" s="41">
        <v>4</v>
      </c>
      <c r="B12" s="47" t="s">
        <v>108</v>
      </c>
      <c r="C12" s="42" t="s">
        <v>86</v>
      </c>
      <c r="D12" s="86">
        <v>18</v>
      </c>
      <c r="E12" s="86">
        <v>10.199999999999999</v>
      </c>
      <c r="F12" s="86">
        <f t="shared" si="0"/>
        <v>183.6</v>
      </c>
      <c r="G12" s="67"/>
      <c r="H12" s="66"/>
      <c r="I12" s="39"/>
      <c r="J12" s="45"/>
      <c r="K12" s="45"/>
    </row>
    <row r="13" spans="1:12" s="46" customFormat="1">
      <c r="A13" s="41">
        <v>5</v>
      </c>
      <c r="B13" s="47" t="s">
        <v>109</v>
      </c>
      <c r="C13" s="42" t="s">
        <v>85</v>
      </c>
      <c r="D13" s="86">
        <v>12.3</v>
      </c>
      <c r="E13" s="86">
        <v>22.099999999999998</v>
      </c>
      <c r="F13" s="86">
        <f t="shared" si="0"/>
        <v>271.83</v>
      </c>
      <c r="G13" s="100" t="s">
        <v>110</v>
      </c>
      <c r="H13" s="66" t="s">
        <v>81</v>
      </c>
      <c r="I13" s="39">
        <v>7</v>
      </c>
      <c r="J13" s="45">
        <v>112.08</v>
      </c>
      <c r="K13" s="45">
        <f>I13*J13</f>
        <v>784.56</v>
      </c>
    </row>
    <row r="14" spans="1:12" s="46" customFormat="1">
      <c r="A14" s="41">
        <v>6</v>
      </c>
      <c r="B14" s="47" t="s">
        <v>129</v>
      </c>
      <c r="C14" s="42" t="s">
        <v>86</v>
      </c>
      <c r="D14" s="86">
        <v>12</v>
      </c>
      <c r="E14" s="86">
        <v>131.75</v>
      </c>
      <c r="F14" s="86">
        <f t="shared" si="0"/>
        <v>1581</v>
      </c>
      <c r="G14" s="100" t="s">
        <v>130</v>
      </c>
      <c r="H14" s="101" t="s">
        <v>82</v>
      </c>
      <c r="I14" s="66">
        <f>2*10*D15+2*10*7.8</f>
        <v>246</v>
      </c>
      <c r="J14" s="45">
        <v>47.96</v>
      </c>
      <c r="K14" s="45">
        <f>I14*J14</f>
        <v>11798.16</v>
      </c>
    </row>
    <row r="15" spans="1:12" s="46" customFormat="1">
      <c r="A15" s="41">
        <v>7</v>
      </c>
      <c r="B15" s="47" t="s">
        <v>120</v>
      </c>
      <c r="C15" s="42" t="s">
        <v>84</v>
      </c>
      <c r="D15" s="86">
        <v>4.5</v>
      </c>
      <c r="E15" s="86">
        <v>85</v>
      </c>
      <c r="F15" s="86">
        <f t="shared" si="0"/>
        <v>382.5</v>
      </c>
      <c r="G15" s="100"/>
      <c r="H15" s="101"/>
      <c r="I15" s="66"/>
      <c r="J15" s="45"/>
      <c r="K15" s="45"/>
    </row>
    <row r="16" spans="1:12" s="46" customFormat="1">
      <c r="A16" s="41">
        <v>8</v>
      </c>
      <c r="B16" s="47" t="s">
        <v>111</v>
      </c>
      <c r="C16" s="42" t="s">
        <v>85</v>
      </c>
      <c r="D16" s="86">
        <v>12.3</v>
      </c>
      <c r="E16" s="86">
        <v>12.75</v>
      </c>
      <c r="F16" s="86">
        <f t="shared" si="0"/>
        <v>156.82500000000002</v>
      </c>
      <c r="G16" s="67" t="s">
        <v>124</v>
      </c>
      <c r="H16" s="66" t="s">
        <v>112</v>
      </c>
      <c r="I16" s="39">
        <f>0.3*D16</f>
        <v>3.69</v>
      </c>
      <c r="J16" s="45">
        <v>299.17</v>
      </c>
      <c r="K16" s="45">
        <f>I16*J16</f>
        <v>1103.9373000000001</v>
      </c>
    </row>
    <row r="17" spans="1:12" s="46" customFormat="1" ht="27.6">
      <c r="A17" s="41">
        <v>9</v>
      </c>
      <c r="B17" s="49" t="s">
        <v>113</v>
      </c>
      <c r="C17" s="50" t="s">
        <v>86</v>
      </c>
      <c r="D17" s="103">
        <v>12</v>
      </c>
      <c r="E17" s="86">
        <v>255</v>
      </c>
      <c r="F17" s="86">
        <f t="shared" si="0"/>
        <v>3060</v>
      </c>
      <c r="G17" s="65" t="s">
        <v>125</v>
      </c>
      <c r="H17" s="55" t="s">
        <v>83</v>
      </c>
      <c r="I17" s="98">
        <f>7.8*0.2</f>
        <v>1.56</v>
      </c>
      <c r="J17" s="55">
        <v>29.17</v>
      </c>
      <c r="K17" s="64">
        <f t="shared" ref="K17:K20" si="1">J17*I17</f>
        <v>45.505200000000002</v>
      </c>
    </row>
    <row r="18" spans="1:12" s="46" customFormat="1">
      <c r="A18" s="41">
        <v>10</v>
      </c>
      <c r="B18" s="51"/>
      <c r="C18" s="52"/>
      <c r="D18" s="104"/>
      <c r="E18" s="86"/>
      <c r="F18" s="86"/>
      <c r="G18" s="65" t="s">
        <v>121</v>
      </c>
      <c r="H18" s="55" t="s">
        <v>85</v>
      </c>
      <c r="I18" s="98">
        <f>7.8*1.1</f>
        <v>8.58</v>
      </c>
      <c r="J18" s="55">
        <v>390</v>
      </c>
      <c r="K18" s="64">
        <f t="shared" si="1"/>
        <v>3346.2</v>
      </c>
    </row>
    <row r="19" spans="1:12" s="46" customFormat="1">
      <c r="A19" s="41">
        <v>11</v>
      </c>
      <c r="B19" s="51"/>
      <c r="C19" s="52"/>
      <c r="D19" s="104"/>
      <c r="E19" s="86"/>
      <c r="F19" s="86"/>
      <c r="G19" t="s">
        <v>123</v>
      </c>
      <c r="H19" s="98" t="s">
        <v>82</v>
      </c>
      <c r="I19" s="98">
        <f>7.8*5</f>
        <v>39</v>
      </c>
      <c r="J19" s="98">
        <v>5.13</v>
      </c>
      <c r="K19" s="99">
        <f t="shared" si="1"/>
        <v>200.07</v>
      </c>
      <c r="L19" s="97"/>
    </row>
    <row r="20" spans="1:12" s="46" customFormat="1">
      <c r="A20" s="41">
        <v>12</v>
      </c>
      <c r="B20" s="51"/>
      <c r="C20" s="52"/>
      <c r="D20" s="104"/>
      <c r="E20" s="86"/>
      <c r="F20" s="86"/>
      <c r="G20" s="67" t="s">
        <v>89</v>
      </c>
      <c r="H20" s="38" t="s">
        <v>82</v>
      </c>
      <c r="I20" s="102">
        <f>7.8*0.4</f>
        <v>3.12</v>
      </c>
      <c r="J20" s="39">
        <v>87.5</v>
      </c>
      <c r="K20" s="64">
        <f t="shared" si="1"/>
        <v>273</v>
      </c>
    </row>
    <row r="21" spans="1:12" s="46" customFormat="1" ht="27.6">
      <c r="A21" s="41">
        <v>13</v>
      </c>
      <c r="B21" s="49" t="s">
        <v>90</v>
      </c>
      <c r="C21" s="50" t="s">
        <v>84</v>
      </c>
      <c r="D21" s="103">
        <v>4.5</v>
      </c>
      <c r="E21" s="86">
        <v>210.79999999999998</v>
      </c>
      <c r="F21" s="86">
        <f t="shared" si="0"/>
        <v>948.59999999999991</v>
      </c>
      <c r="G21" s="65" t="s">
        <v>126</v>
      </c>
      <c r="H21" s="55" t="s">
        <v>83</v>
      </c>
      <c r="I21" s="98">
        <f>D21*0.2</f>
        <v>0.9</v>
      </c>
      <c r="J21" s="55">
        <v>29.17</v>
      </c>
      <c r="K21" s="64">
        <f t="shared" ref="K21:K24" si="2">J21*I21</f>
        <v>26.253000000000004</v>
      </c>
    </row>
    <row r="22" spans="1:12" s="46" customFormat="1">
      <c r="A22" s="41">
        <v>14</v>
      </c>
      <c r="B22" s="51"/>
      <c r="C22" s="52"/>
      <c r="D22" s="53"/>
      <c r="E22" s="86"/>
      <c r="F22" s="86"/>
      <c r="G22" s="65" t="s">
        <v>121</v>
      </c>
      <c r="H22" s="55" t="s">
        <v>85</v>
      </c>
      <c r="I22" s="98">
        <f>D21*1.1</f>
        <v>4.95</v>
      </c>
      <c r="J22" s="55">
        <v>390</v>
      </c>
      <c r="K22" s="64">
        <f t="shared" si="2"/>
        <v>1930.5</v>
      </c>
    </row>
    <row r="23" spans="1:12" s="46" customFormat="1">
      <c r="A23" s="41">
        <v>15</v>
      </c>
      <c r="B23" s="51"/>
      <c r="C23" s="52"/>
      <c r="D23" s="53"/>
      <c r="E23" s="86"/>
      <c r="F23" s="86"/>
      <c r="G23" t="s">
        <v>106</v>
      </c>
      <c r="H23" s="98" t="s">
        <v>82</v>
      </c>
      <c r="I23" s="98">
        <f>D21*5</f>
        <v>22.5</v>
      </c>
      <c r="J23" s="98">
        <v>5.13</v>
      </c>
      <c r="K23" s="99">
        <f t="shared" si="2"/>
        <v>115.425</v>
      </c>
      <c r="L23" s="97"/>
    </row>
    <row r="24" spans="1:12" s="46" customFormat="1">
      <c r="A24" s="41">
        <v>16</v>
      </c>
      <c r="B24" s="51"/>
      <c r="C24" s="52"/>
      <c r="D24" s="53"/>
      <c r="E24" s="86"/>
      <c r="F24" s="86"/>
      <c r="G24" s="67" t="s">
        <v>89</v>
      </c>
      <c r="H24" s="38" t="s">
        <v>82</v>
      </c>
      <c r="I24" s="102">
        <f>D21*0.4</f>
        <v>1.8</v>
      </c>
      <c r="J24" s="39">
        <v>87.5</v>
      </c>
      <c r="K24" s="64">
        <f t="shared" si="2"/>
        <v>157.5</v>
      </c>
    </row>
    <row r="25" spans="1:12" s="46" customFormat="1" ht="31.5" customHeight="1">
      <c r="A25" s="41">
        <v>17</v>
      </c>
      <c r="B25" s="49" t="s">
        <v>114</v>
      </c>
      <c r="C25" s="56" t="s">
        <v>86</v>
      </c>
      <c r="D25" s="40">
        <v>18</v>
      </c>
      <c r="E25" s="86">
        <v>45.9</v>
      </c>
      <c r="F25" s="86">
        <f t="shared" si="0"/>
        <v>826.19999999999993</v>
      </c>
      <c r="G25" s="57" t="s">
        <v>115</v>
      </c>
      <c r="H25" s="58"/>
      <c r="I25" s="54"/>
      <c r="J25" s="45"/>
      <c r="K25" s="39"/>
    </row>
    <row r="26" spans="1:12">
      <c r="A26" s="41">
        <v>18</v>
      </c>
      <c r="B26" s="49"/>
      <c r="C26" s="56"/>
      <c r="D26" s="40"/>
      <c r="E26" s="86"/>
      <c r="F26" s="86"/>
      <c r="G26" s="59" t="s">
        <v>116</v>
      </c>
      <c r="H26" s="63" t="s">
        <v>117</v>
      </c>
      <c r="I26" s="48">
        <v>1</v>
      </c>
      <c r="J26" s="45">
        <v>257.42</v>
      </c>
      <c r="K26" s="39">
        <f>I26*J26</f>
        <v>257.42</v>
      </c>
    </row>
    <row r="27" spans="1:12">
      <c r="A27" s="41">
        <v>19</v>
      </c>
      <c r="B27" s="60" t="s">
        <v>118</v>
      </c>
      <c r="C27" s="50" t="s">
        <v>86</v>
      </c>
      <c r="D27" s="40">
        <v>7</v>
      </c>
      <c r="E27" s="86">
        <v>314.5</v>
      </c>
      <c r="F27" s="86">
        <f t="shared" si="0"/>
        <v>2201.5</v>
      </c>
      <c r="G27" s="67" t="s">
        <v>119</v>
      </c>
      <c r="H27" s="50"/>
      <c r="I27" s="39"/>
      <c r="J27" s="45"/>
      <c r="K27" s="39"/>
    </row>
    <row r="28" spans="1:12" s="46" customFormat="1">
      <c r="A28" s="41">
        <v>20</v>
      </c>
      <c r="B28" s="60"/>
      <c r="C28" s="50"/>
      <c r="D28" s="40"/>
      <c r="E28" s="40"/>
      <c r="F28" s="40"/>
      <c r="G28" s="67"/>
      <c r="H28" s="50"/>
      <c r="I28" s="39"/>
      <c r="J28" s="45"/>
      <c r="K28" s="39"/>
    </row>
    <row r="29" spans="1:12" s="46" customFormat="1" ht="27.6">
      <c r="A29" s="41">
        <v>21</v>
      </c>
      <c r="B29" s="26" t="s">
        <v>87</v>
      </c>
      <c r="C29" s="33"/>
      <c r="D29" s="32"/>
      <c r="E29" s="32"/>
      <c r="F29" s="32">
        <f>SUM(F9:F28)</f>
        <v>11125.055</v>
      </c>
      <c r="G29" s="26" t="s">
        <v>88</v>
      </c>
      <c r="H29" s="30"/>
      <c r="I29" s="31"/>
      <c r="J29" s="45"/>
      <c r="K29" s="68">
        <f>SUM(K9:K28)</f>
        <v>20101.080499999996</v>
      </c>
    </row>
    <row r="30" spans="1:12" ht="14.4">
      <c r="A30" s="41"/>
      <c r="B30" s="69"/>
      <c r="C30" s="70"/>
      <c r="D30" s="71"/>
      <c r="E30" s="71"/>
      <c r="F30" s="71"/>
      <c r="G30" s="72" t="s">
        <v>99</v>
      </c>
      <c r="H30" s="73"/>
      <c r="I30" s="74"/>
      <c r="J30" s="74"/>
      <c r="K30" s="75">
        <f>K29</f>
        <v>20101.080499999996</v>
      </c>
    </row>
    <row r="31" spans="1:12" ht="14.4">
      <c r="A31" s="41"/>
      <c r="B31" s="72" t="s">
        <v>100</v>
      </c>
      <c r="C31" s="73"/>
      <c r="D31" s="76"/>
      <c r="E31" s="76"/>
      <c r="F31" s="76">
        <f>F29</f>
        <v>11125.055</v>
      </c>
      <c r="G31" s="78" t="s">
        <v>101</v>
      </c>
      <c r="H31" s="79">
        <v>0.05</v>
      </c>
      <c r="I31" s="74"/>
      <c r="J31" s="74"/>
      <c r="K31" s="75">
        <f>K30*H31</f>
        <v>1005.0540249999999</v>
      </c>
    </row>
    <row r="32" spans="1:12" ht="14.4">
      <c r="A32" s="61"/>
      <c r="B32" s="78"/>
      <c r="C32" s="80"/>
      <c r="D32" s="77"/>
      <c r="E32" s="77"/>
      <c r="F32" s="77"/>
      <c r="G32" s="81" t="s">
        <v>94</v>
      </c>
      <c r="H32" s="73"/>
      <c r="I32" s="74"/>
      <c r="J32" s="74"/>
      <c r="K32" s="75">
        <f>K30+K31</f>
        <v>21106.134524999998</v>
      </c>
    </row>
    <row r="33" spans="1:11" ht="14.4">
      <c r="A33" s="61"/>
      <c r="B33" s="81" t="s">
        <v>93</v>
      </c>
      <c r="C33" s="82"/>
      <c r="D33" s="76"/>
      <c r="E33" s="76"/>
      <c r="F33" s="76">
        <f>F29</f>
        <v>11125.055</v>
      </c>
      <c r="G33" s="81" t="s">
        <v>104</v>
      </c>
      <c r="H33" s="82"/>
      <c r="I33" s="74"/>
      <c r="J33" s="74"/>
      <c r="K33" s="75">
        <f>F33+K32</f>
        <v>32231.189524999998</v>
      </c>
    </row>
    <row r="34" spans="1:11" ht="14.4">
      <c r="A34" s="61"/>
      <c r="B34" s="83"/>
      <c r="C34" s="82"/>
      <c r="D34" s="83"/>
      <c r="E34" s="83"/>
      <c r="F34" s="83"/>
      <c r="G34" s="81" t="s">
        <v>102</v>
      </c>
      <c r="H34" s="82"/>
      <c r="I34" s="74"/>
      <c r="J34" s="74"/>
      <c r="K34" s="75">
        <f>K33*0.2</f>
        <v>6446.237905</v>
      </c>
    </row>
    <row r="35" spans="1:11" ht="14.4">
      <c r="A35" s="61"/>
      <c r="B35" s="83"/>
      <c r="C35" s="82"/>
      <c r="D35" s="83"/>
      <c r="E35" s="83"/>
      <c r="F35" s="83"/>
      <c r="G35" s="81" t="s">
        <v>105</v>
      </c>
      <c r="H35" s="82"/>
      <c r="I35" s="74"/>
      <c r="J35" s="74"/>
      <c r="K35" s="75">
        <f>K34+K33</f>
        <v>38677.427429999996</v>
      </c>
    </row>
    <row r="37" spans="1:11">
      <c r="A37" s="90"/>
      <c r="B37" s="91"/>
      <c r="C37" s="91"/>
      <c r="D37" s="90"/>
      <c r="E37" s="90"/>
      <c r="F37" s="90"/>
      <c r="G37" s="92"/>
      <c r="H37" s="158"/>
      <c r="I37" s="158"/>
      <c r="J37" s="158"/>
      <c r="K37" s="158"/>
    </row>
    <row r="38" spans="1:11">
      <c r="A38" s="90"/>
      <c r="B38" s="91"/>
      <c r="C38" s="91"/>
      <c r="D38" s="90"/>
      <c r="E38" s="90"/>
      <c r="F38" s="90"/>
      <c r="G38" s="92"/>
      <c r="H38" s="92"/>
      <c r="I38" s="93"/>
      <c r="J38" s="93"/>
      <c r="K38" s="93"/>
    </row>
    <row r="39" spans="1:11">
      <c r="A39" s="94"/>
      <c r="B39" s="159"/>
      <c r="C39" s="159"/>
      <c r="D39" s="95"/>
      <c r="E39" s="95"/>
      <c r="F39" s="95"/>
      <c r="G39" s="158"/>
      <c r="H39" s="158"/>
      <c r="I39" s="158"/>
      <c r="J39" s="158"/>
      <c r="K39" s="96"/>
    </row>
  </sheetData>
  <autoFilter ref="A7:I35"/>
  <dataConsolidate/>
  <mergeCells count="9">
    <mergeCell ref="H37:K37"/>
    <mergeCell ref="B39:C39"/>
    <mergeCell ref="G39:J39"/>
    <mergeCell ref="A4:I4"/>
    <mergeCell ref="A1:B1"/>
    <mergeCell ref="G1:I1"/>
    <mergeCell ref="A2:B2"/>
    <mergeCell ref="A3:J3"/>
    <mergeCell ref="A5:K6"/>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Додаток 2</vt:lpstr>
      <vt:lpstr>Основні положеня</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Dudenko Zhanna</cp:lastModifiedBy>
  <cp:lastPrinted>2020-02-25T14:22:00Z</cp:lastPrinted>
  <dcterms:created xsi:type="dcterms:W3CDTF">1996-10-08T23:32:00Z</dcterms:created>
  <dcterms:modified xsi:type="dcterms:W3CDTF">2022-05-10T14:34:01Z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1049-11.2.0.9169</vt:lpwstr>
  </property>
</Properties>
</file>