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ПЕРЕФОРМАТ\Киев Вербицкого 1\"/>
    </mc:Choice>
  </mc:AlternateContent>
  <bookViews>
    <workbookView xWindow="0" yWindow="0" windowWidth="18930" windowHeight="465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Лист1!$A$7:$I$62</definedName>
    <definedName name="Виконується">#REF!</definedName>
  </definedNames>
  <calcPr calcId="162913" refMode="R1C1"/>
</workbook>
</file>

<file path=xl/calcChain.xml><?xml version="1.0" encoding="utf-8"?>
<calcChain xmlns="http://schemas.openxmlformats.org/spreadsheetml/2006/main">
  <c r="F58" i="51" l="1"/>
  <c r="K57" i="51"/>
  <c r="F51" i="51"/>
  <c r="K51" i="51"/>
  <c r="K15" i="51"/>
  <c r="K25" i="51" l="1"/>
  <c r="F26" i="51"/>
  <c r="F19" i="51"/>
  <c r="K27" i="51" l="1"/>
  <c r="F27" i="51"/>
  <c r="I11" i="51"/>
  <c r="K11" i="51" s="1"/>
  <c r="F11" i="51"/>
  <c r="I10" i="51"/>
  <c r="K10" i="51" s="1"/>
  <c r="I9" i="51"/>
  <c r="K9" i="51" s="1"/>
  <c r="F9" i="51"/>
  <c r="F15" i="51" s="1"/>
  <c r="K20" i="51" l="1"/>
  <c r="F47" i="51" l="1"/>
  <c r="I48" i="51" l="1"/>
  <c r="K48" i="51" s="1"/>
  <c r="F48" i="51"/>
  <c r="K19" i="51" l="1"/>
  <c r="K18" i="51"/>
  <c r="K39" i="51"/>
  <c r="K38" i="51"/>
  <c r="F38" i="51"/>
  <c r="F32" i="51"/>
  <c r="F34" i="51"/>
  <c r="F37" i="51"/>
  <c r="F40" i="51"/>
  <c r="F42" i="51"/>
  <c r="F44" i="51"/>
  <c r="F49" i="51"/>
  <c r="K31" i="51"/>
  <c r="K32" i="51"/>
  <c r="K33" i="51"/>
  <c r="K34" i="51"/>
  <c r="K35" i="51"/>
  <c r="K36" i="51"/>
  <c r="K37" i="51"/>
  <c r="K40" i="51"/>
  <c r="K41" i="51"/>
  <c r="K42" i="51"/>
  <c r="K43" i="51"/>
  <c r="K44" i="51"/>
  <c r="K45" i="51"/>
  <c r="K46" i="51"/>
  <c r="K54" i="51"/>
  <c r="F20" i="51" l="1"/>
  <c r="F18" i="51"/>
  <c r="F30" i="51" l="1"/>
  <c r="F25" i="51"/>
  <c r="K26" i="51" l="1"/>
  <c r="K28" i="51" s="1"/>
  <c r="K56" i="51" l="1"/>
  <c r="F53" i="51"/>
  <c r="F56" i="51" l="1"/>
  <c r="K30" i="51" l="1"/>
  <c r="F24" i="51"/>
  <c r="F23" i="51"/>
  <c r="F28" i="51" s="1"/>
  <c r="F60" i="51" l="1"/>
  <c r="K58" i="51"/>
  <c r="K59" i="51" s="1"/>
  <c r="K60" i="51" l="1"/>
  <c r="K61" i="51" s="1"/>
  <c r="K62" i="51" s="1"/>
</calcChain>
</file>

<file path=xl/sharedStrings.xml><?xml version="1.0" encoding="utf-8"?>
<sst xmlns="http://schemas.openxmlformats.org/spreadsheetml/2006/main" count="213" uniqueCount="167">
  <si>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</si>
  <si>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</si>
  <si>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</si>
  <si>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</si>
  <si>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</si>
  <si>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</si>
  <si>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</si>
  <si>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</si>
  <si>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</si>
  <si>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</si>
  <si>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</si>
  <si>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</si>
  <si>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</si>
  <si>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</si>
  <si>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</si>
  <si>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</si>
  <si>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</si>
  <si>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</si>
  <si>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</si>
  <si>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</si>
  <si>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</si>
  <si>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</si>
  <si>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</si>
  <si>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</si>
  <si>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</si>
  <si>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</si>
  <si>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</si>
  <si>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</si>
  <si>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</si>
  <si>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</si>
  <si>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</si>
  <si>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</si>
  <si>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</si>
  <si>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</si>
  <si>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</si>
  <si>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</si>
  <si>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</si>
  <si>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</si>
  <si>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</si>
  <si>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</si>
  <si>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</si>
  <si>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</si>
  <si>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</si>
  <si>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</si>
  <si>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</si>
  <si>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</si>
  <si>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</si>
  <si>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</si>
  <si>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</si>
  <si>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</si>
  <si>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</si>
  <si>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</si>
  <si>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</si>
  <si>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</si>
  <si>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</si>
  <si>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</si>
  <si>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</si>
  <si>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</si>
  <si>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</si>
  <si>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</si>
  <si>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</si>
  <si>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</si>
  <si>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</si>
  <si>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</si>
  <si>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</si>
  <si>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</si>
  <si>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</si>
  <si>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</si>
  <si>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</si>
  <si>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</si>
  <si>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</si>
  <si>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</si>
  <si>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</si>
  <si>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</si>
  <si>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</si>
  <si>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</si>
  <si>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</si>
  <si>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</si>
  <si>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</si>
  <si>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</si>
  <si>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</si>
  <si>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</si>
  <si>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</si>
  <si>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</si>
  <si>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</si>
  <si>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Інші роботи</t>
  </si>
  <si>
    <t>м.кв.</t>
  </si>
  <si>
    <t>м.п.</t>
  </si>
  <si>
    <t>Меблі</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</si>
  <si>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</si>
  <si>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</si>
  <si>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</si>
  <si>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</si>
  <si>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 xml:space="preserve"> СТ 17/10 Глибокопроникаюча грунтовка супер</t>
  </si>
  <si>
    <t>Підключення кабелю електроживлення від виведення (з-під підлоги) до столу відкритої викладки через колодку на 6 гнізд</t>
  </si>
  <si>
    <t>Монтаж розподільчих коробок</t>
  </si>
  <si>
    <t>Монтаж розеток з підрозетником</t>
  </si>
  <si>
    <t>Прокладання кабеля більше 4 мм2</t>
  </si>
  <si>
    <t xml:space="preserve">Прокладання кабель-каналу </t>
  </si>
  <si>
    <t>Вилка електрична кутова UP! (Underprice) CT10 із заземленням 220В 16А IP20 білий</t>
  </si>
  <si>
    <t>Мішок щільність 62 г/м2 BauGut 1050x550 мм поліпропілен</t>
  </si>
  <si>
    <t xml:space="preserve">Монтаж модуля настінного для аксессуарів 1200 мм </t>
  </si>
  <si>
    <t xml:space="preserve">Дюбель для гіпсокартону MOLLY 5x65 мм 4 шт. Expert Fix </t>
  </si>
  <si>
    <t>Колодка Makel з захистними шторками із заземленням 6 гн.</t>
  </si>
  <si>
    <t>Монтаж профілю під лед стрічку</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</si>
  <si>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</si>
  <si>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</si>
  <si>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</si>
  <si>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</si>
  <si>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</si>
  <si>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</si>
  <si>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</si>
  <si>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</si>
  <si>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Розетка із заземленням Schneider Electric Asfora 16 А 250 В</t>
  </si>
  <si>
    <t>Монтаж Лед стрічки</t>
  </si>
  <si>
    <t>Конектор IEK IP20 LSCON8-MONO-213-03 3 шт./уп. 8 мм (15см-роз'єм)</t>
  </si>
  <si>
    <t>Профіль алюмінієвий Светкомплект кутовий анодований ЛПУ 17x17 мм 200 см</t>
  </si>
  <si>
    <t>Монтаж транформаторів (драйвера)</t>
  </si>
  <si>
    <t>Перетворювач напруги Светкомплект 12 В 25 Вт IP20 S-25-12</t>
  </si>
  <si>
    <t>Вилка електрична кутова Makel із заземленням 250В 16А ABS-пластик білий</t>
  </si>
  <si>
    <t>Вимикач для бра 129 250В білий</t>
  </si>
  <si>
    <t>ВСЬОГО ВАРТІСТЬ МАТЕРІАЛІВ, грн. (без ПДВ):</t>
  </si>
  <si>
    <t>ВСЬОГО ВАРТІСТЬ РОБІТ, грн.( без ПДВ):</t>
  </si>
  <si>
    <t>Вартість доставлення матеріалів</t>
  </si>
  <si>
    <t xml:space="preserve"> ПДВ, ГРН.:</t>
  </si>
  <si>
    <t>Занос матеріалів</t>
  </si>
  <si>
    <t>год</t>
  </si>
  <si>
    <t>Ізострічка EMT 0,13x15 мм 10 м біла ПВХ 12-0403 W</t>
  </si>
  <si>
    <t xml:space="preserve">Замовник -  ТОВ "ВФ Ритейл"                                             </t>
  </si>
  <si>
    <t>Керівник напрямку операційної діяльності ТОВ "ВФ Ритейл"</t>
  </si>
  <si>
    <t>ВСЬОГО ВАРТІСТЬ МАТЕРІАЛІВ Інших РОБІТ, грн. (без ПДВ):</t>
  </si>
  <si>
    <t>ВСЬОГО ПО Кошторису  без ПДВ, ГРН.:</t>
  </si>
  <si>
    <t>ВСЬОГО ПО Кошторису  з ПДВ, ГРН.:</t>
  </si>
  <si>
    <t>_______________________ Василь Нікітін</t>
  </si>
  <si>
    <t>Кабель силовой многожильный ПВС 3х1,5 медь</t>
  </si>
  <si>
    <t>демонтаж</t>
  </si>
  <si>
    <t>Демонтаж/пакування/навантаження настінної панелі 1200мм</t>
  </si>
  <si>
    <t>Демонтаж/пакування/навантаження столу для консультацій</t>
  </si>
  <si>
    <t>Монтаж</t>
  </si>
  <si>
    <t>Монтаж подвійного столу  1250мм</t>
  </si>
  <si>
    <t>Кабель силовий моноліт "Стандарт Кабель" ТОВ "Європан" ВВГнгд 3х2,5 мідь</t>
  </si>
  <si>
    <t xml:space="preserve">Монтаж фільтра мережового </t>
  </si>
  <si>
    <t xml:space="preserve">Коробка розподільча  85х85х40 IP55 поліпропілен </t>
  </si>
  <si>
    <t>Стрічка світлодіодна IEK LSR-3528W120 9.6 Вт IP20 12 В холодний (5м.п.)</t>
  </si>
  <si>
    <t>Коробка установча для г/к поліпропілен</t>
  </si>
  <si>
    <t>Стретч-плівка 17 мкм 50 см</t>
  </si>
  <si>
    <t>Стрічка самоклейка 48*100м*40мік</t>
  </si>
  <si>
    <t xml:space="preserve"> Генпідрядник  -</t>
  </si>
  <si>
    <t xml:space="preserve"> Договір Генерального підряду  № </t>
  </si>
  <si>
    <t>Фарбування стін (за 2 рази + грунт) 9010</t>
  </si>
  <si>
    <t>Фарба Kolorit Legendа RAL 9010</t>
  </si>
  <si>
    <t>Часткове шпаключання місць (пощою до 1м2)</t>
  </si>
  <si>
    <t xml:space="preserve">Шпаклівка Knauf Fugenfuller </t>
  </si>
  <si>
    <t>Монтажна двостороння стрічка 3M VHB надміцна сіра 9 мм х 2 м товщина 1,1 мм</t>
  </si>
  <si>
    <t>Прокладання кабеля до 4 мм2</t>
  </si>
  <si>
    <t>Кабель ШВВП 2*1</t>
  </si>
  <si>
    <t>люд/год</t>
  </si>
  <si>
    <t>Гофрокартон 1*10</t>
  </si>
  <si>
    <t>Канал кабельний алюмінієвий Simon 85*18*2000</t>
  </si>
  <si>
    <t>Дюбель 6*40</t>
  </si>
  <si>
    <t>Регулювання направлення освітлення</t>
  </si>
  <si>
    <t>Свердіння отворів в панелях д=65мм</t>
  </si>
  <si>
    <t>Заглушка для дротів бук DC д=65мм</t>
  </si>
  <si>
    <t>Монтаж  столу для телефонів 1650мм</t>
  </si>
  <si>
    <t>Демонтаж настінної панелі 600мм</t>
  </si>
  <si>
    <t>Дюбель ударний 6*60</t>
  </si>
  <si>
    <t>Найменування будови та її адреса : Переформатування ТТ VODAFONE за адресою:  м. Київ вул Вербицького  ТЦ "NEY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</si>
</sst>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71">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u/>
      <sz val="10"/>
      <color theme="1"/>
      <name val="Calibri"/>
      <family val="2"/>
      <charset val="204"/>
      <scheme val="minor"/>
    </font>
    <font>
      <sz val="11"/>
      <color indexed="8"/>
      <name val="Times New Roman"/>
      <family val="1"/>
      <charset val="204"/>
    </font>
    <font>
      <b/>
      <sz val="10"/>
      <color rgb="FFFF0000"/>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5">
    <xf numFmtId="0" fontId="0" fillId="0" borderId="0"/>
    <xf numFmtId="0" fontId="21" fillId="0" borderId="0"/>
    <xf numFmtId="0" fontId="19" fillId="0" borderId="0">
      <alignment horizontal="center" vertical="center"/>
    </xf>
    <xf numFmtId="164" fontId="4" fillId="0" borderId="0" applyFont="0" applyFill="0" applyBorder="0" applyAlignment="0" applyProtection="0"/>
    <xf numFmtId="0" fontId="6" fillId="0" borderId="0"/>
    <xf numFmtId="0" fontId="30" fillId="0" borderId="0">
      <alignment horizontal="left" vertical="top"/>
    </xf>
    <xf numFmtId="0" fontId="18" fillId="0" borderId="0" applyNumberFormat="0" applyFill="0" applyBorder="0" applyAlignment="0" applyProtection="0"/>
    <xf numFmtId="0" fontId="28" fillId="0" borderId="0"/>
    <xf numFmtId="0" fontId="19" fillId="0" borderId="0">
      <alignment horizontal="center" vertical="center"/>
    </xf>
    <xf numFmtId="0" fontId="20" fillId="0" borderId="0" applyNumberFormat="0" applyFill="0" applyBorder="0" applyAlignment="0" applyProtection="0"/>
    <xf numFmtId="0" fontId="28" fillId="0" borderId="0"/>
    <xf numFmtId="0" fontId="5" fillId="0" borderId="0">
      <alignment vertical="center"/>
    </xf>
    <xf numFmtId="0" fontId="24" fillId="0" borderId="0">
      <alignment horizontal="left" vertical="top"/>
    </xf>
    <xf numFmtId="0" fontId="28" fillId="0" borderId="0"/>
    <xf numFmtId="0" fontId="38" fillId="0" borderId="0">
      <alignment horizontal="left" vertical="top"/>
    </xf>
    <xf numFmtId="0" fontId="24" fillId="0" borderId="0">
      <alignment horizontal="right" vertical="top"/>
    </xf>
    <xf numFmtId="0" fontId="6" fillId="0" borderId="0"/>
    <xf numFmtId="0" fontId="29" fillId="0" borderId="0">
      <alignment horizontal="left" vertical="top"/>
    </xf>
    <xf numFmtId="0" fontId="24" fillId="0" borderId="0">
      <alignment horizontal="center" vertical="top"/>
    </xf>
    <xf numFmtId="0" fontId="34" fillId="0" borderId="0"/>
    <xf numFmtId="0" fontId="6" fillId="0" borderId="0">
      <protection locked="0"/>
    </xf>
    <xf numFmtId="0" fontId="35" fillId="0" borderId="0"/>
    <xf numFmtId="0" fontId="39" fillId="0" borderId="0">
      <alignment horizontal="left" vertical="top"/>
    </xf>
    <xf numFmtId="0" fontId="33" fillId="8" borderId="0" applyNumberFormat="0" applyBorder="0" applyAlignment="0" applyProtection="0"/>
    <xf numFmtId="0" fontId="19" fillId="0" borderId="0">
      <alignment horizontal="center" vertical="center"/>
    </xf>
    <xf numFmtId="0" fontId="4" fillId="0" borderId="0"/>
    <xf numFmtId="165" fontId="37" fillId="0" borderId="0" applyBorder="0" applyProtection="0"/>
    <xf numFmtId="0" fontId="23" fillId="0" borderId="15" applyNumberFormat="0" applyFill="0" applyAlignment="0" applyProtection="0"/>
    <xf numFmtId="0" fontId="26" fillId="0" borderId="0">
      <alignment horizontal="left" vertical="top"/>
    </xf>
    <xf numFmtId="0" fontId="6" fillId="0" borderId="0"/>
    <xf numFmtId="0" fontId="28" fillId="0" borderId="0"/>
    <xf numFmtId="0" fontId="24" fillId="0" borderId="0">
      <alignment horizontal="center" vertical="top"/>
    </xf>
    <xf numFmtId="0" fontId="29" fillId="0" borderId="0">
      <alignment horizontal="left" vertical="top"/>
    </xf>
    <xf numFmtId="0" fontId="44" fillId="0" borderId="0"/>
    <xf numFmtId="0" fontId="29" fillId="0" borderId="0">
      <alignment horizontal="right" vertical="top"/>
    </xf>
    <xf numFmtId="0" fontId="27" fillId="0" borderId="0">
      <alignment horizontal="right" vertical="top"/>
    </xf>
    <xf numFmtId="0" fontId="40" fillId="0" borderId="0">
      <alignment horizontal="left" vertical="top"/>
    </xf>
    <xf numFmtId="0" fontId="36" fillId="0" borderId="0">
      <alignment horizontal="left" vertical="top"/>
    </xf>
    <xf numFmtId="0" fontId="25" fillId="0" borderId="0">
      <alignment horizontal="left" vertical="top"/>
    </xf>
    <xf numFmtId="0" fontId="27" fillId="0" borderId="0">
      <alignment horizontal="left" vertical="top"/>
    </xf>
    <xf numFmtId="0" fontId="25" fillId="0" borderId="0">
      <alignment horizontal="left" vertical="top"/>
    </xf>
    <xf numFmtId="0" fontId="32" fillId="0" borderId="0">
      <alignment horizontal="left" vertical="center"/>
    </xf>
    <xf numFmtId="0" fontId="27" fillId="0" borderId="0">
      <alignment horizontal="left" vertical="top"/>
    </xf>
    <xf numFmtId="0" fontId="31" fillId="0" borderId="0">
      <alignment horizontal="left" vertical="top"/>
    </xf>
    <xf numFmtId="0" fontId="27" fillId="0" borderId="0">
      <alignment horizontal="left" vertical="top"/>
    </xf>
    <xf numFmtId="0" fontId="27" fillId="0" borderId="0">
      <alignment horizontal="left" vertical="top"/>
    </xf>
    <xf numFmtId="0" fontId="27" fillId="0" borderId="0">
      <alignment horizontal="left" vertical="top"/>
    </xf>
    <xf numFmtId="0" fontId="41" fillId="0" borderId="0" applyNumberFormat="0" applyFill="0" applyBorder="0" applyAlignment="0" applyProtection="0"/>
    <xf numFmtId="0" fontId="28" fillId="0" borderId="1"/>
    <xf numFmtId="0" fontId="21" fillId="0" borderId="0"/>
    <xf numFmtId="0" fontId="28" fillId="0" borderId="0"/>
    <xf numFmtId="0" fontId="22" fillId="0" borderId="0">
      <alignment vertical="center"/>
    </xf>
    <xf numFmtId="0" fontId="28" fillId="0" borderId="0"/>
    <xf numFmtId="0" fontId="28" fillId="0" borderId="0"/>
    <xf numFmtId="0" fontId="28" fillId="0" borderId="0"/>
    <xf numFmtId="0" fontId="21" fillId="0" borderId="0"/>
    <xf numFmtId="0" fontId="34" fillId="0" borderId="0"/>
    <xf numFmtId="164" fontId="4" fillId="0" borderId="0" applyFont="0" applyFill="0" applyBorder="0" applyAlignment="0" applyProtection="0"/>
    <xf numFmtId="0" fontId="47" fillId="0" borderId="0">
      <protection locked="0"/>
    </xf>
    <xf numFmtId="0" fontId="47" fillId="0" borderId="0"/>
    <xf numFmtId="0" fontId="60" fillId="0" borderId="0"/>
    <xf numFmtId="0" fontId="2" fillId="0" borderId="0"/>
    <xf numFmtId="0" fontId="2" fillId="0" borderId="0"/>
    <xf numFmtId="0" fontId="2" fillId="0" borderId="0"/>
    <xf numFmtId="0" fontId="6" fillId="0" borderId="0"/>
    <xf numFmtId="0" fontId="2" fillId="0" borderId="0"/>
    <xf numFmtId="0" fontId="4" fillId="0" borderId="0"/>
    <xf numFmtId="0" fontId="2" fillId="0" borderId="1"/>
    <xf numFmtId="0" fontId="2" fillId="0" borderId="0"/>
    <xf numFmtId="0" fontId="5" fillId="0" borderId="0">
      <alignment vertical="center"/>
    </xf>
    <xf numFmtId="0" fontId="2" fillId="0" borderId="0"/>
    <xf numFmtId="0" fontId="2" fillId="0" borderId="0"/>
    <xf numFmtId="0" fontId="2" fillId="0" borderId="0"/>
    <xf numFmtId="0" fontId="6" fillId="0" borderId="0">
      <protection locked="0"/>
    </xf>
    <xf numFmtId="0" fontId="6" fillId="0" borderId="0"/>
  </cellStyleXfs>
  <cellXfs count="260">
    <xf numFmtId="0" fontId="0" fillId="0" borderId="0" xfId="0"/>
    <xf numFmtId="0" fontId="6" fillId="0" borderId="0" xfId="4" applyFont="1" applyFill="1" applyBorder="1"/>
    <xf numFmtId="0" fontId="7" fillId="0" borderId="0" xfId="49" applyFont="1" applyFill="1" applyBorder="1" applyAlignment="1">
      <alignment horizontal="left" vertical="top"/>
    </xf>
    <xf numFmtId="0" fontId="8" fillId="0" borderId="0" xfId="4" applyFont="1" applyFill="1" applyBorder="1" applyAlignment="1">
      <alignment vertical="center" wrapText="1"/>
    </xf>
    <xf numFmtId="0" fontId="10" fillId="0" borderId="5" xfId="4" applyFont="1" applyFill="1" applyBorder="1" applyAlignment="1">
      <alignment horizontal="left" vertical="top"/>
    </xf>
    <xf numFmtId="0" fontId="6" fillId="0" borderId="5" xfId="4" applyFont="1" applyFill="1" applyBorder="1" applyAlignment="1">
      <alignment horizontal="left" vertical="center"/>
    </xf>
    <xf numFmtId="0" fontId="6" fillId="0" borderId="0" xfId="4" applyFont="1" applyFill="1" applyBorder="1" applyAlignment="1">
      <alignment horizontal="left" vertical="center"/>
    </xf>
    <xf numFmtId="0" fontId="6" fillId="0" borderId="5" xfId="4" applyFont="1" applyFill="1" applyBorder="1"/>
    <xf numFmtId="0" fontId="6" fillId="0" borderId="10" xfId="4" applyFont="1" applyFill="1" applyBorder="1" applyAlignment="1">
      <alignment horizontal="left" vertical="center"/>
    </xf>
    <xf numFmtId="0" fontId="6" fillId="0" borderId="10" xfId="4" applyFont="1" applyFill="1" applyBorder="1"/>
    <xf numFmtId="0" fontId="11" fillId="0" borderId="0" xfId="10" applyFont="1"/>
    <xf numFmtId="0" fontId="13" fillId="0" borderId="0" xfId="10" applyFont="1"/>
    <xf numFmtId="0" fontId="7"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1" fillId="0" borderId="1" xfId="10" applyFont="1" applyBorder="1"/>
    <xf numFmtId="0" fontId="8" fillId="0" borderId="1" xfId="10" applyFont="1" applyBorder="1" applyAlignment="1">
      <alignment horizontal="center" vertical="center"/>
    </xf>
    <xf numFmtId="0" fontId="13" fillId="0" borderId="13" xfId="10" applyFont="1" applyBorder="1"/>
    <xf numFmtId="0" fontId="13" fillId="0" borderId="0" xfId="10" applyFont="1" applyBorder="1"/>
    <xf numFmtId="0" fontId="13" fillId="0" borderId="0" xfId="10" applyFont="1" applyBorder="1" applyAlignment="1">
      <alignment horizontal="left" wrapText="1"/>
    </xf>
    <xf numFmtId="0" fontId="13" fillId="0" borderId="0" xfId="10" applyFont="1" applyBorder="1" applyAlignment="1">
      <alignment horizontal="left"/>
    </xf>
    <xf numFmtId="0" fontId="11" fillId="0" borderId="0" xfId="10" applyFont="1" applyBorder="1"/>
    <xf numFmtId="0" fontId="46" fillId="3" borderId="1" xfId="49" applyFont="1" applyFill="1" applyBorder="1" applyAlignment="1">
      <alignment horizontal="left" wrapText="1"/>
    </xf>
    <xf numFmtId="4" fontId="46" fillId="3" borderId="1" xfId="49" applyNumberFormat="1" applyFont="1" applyFill="1" applyBorder="1" applyAlignment="1">
      <alignment horizontal="left" wrapText="1"/>
    </xf>
    <xf numFmtId="4" fontId="46" fillId="3" borderId="1" xfId="49" applyNumberFormat="1" applyFont="1" applyFill="1" applyBorder="1" applyAlignment="1">
      <alignment horizontal="left"/>
    </xf>
    <xf numFmtId="49" fontId="46" fillId="3" borderId="1" xfId="49" applyNumberFormat="1" applyFont="1" applyFill="1" applyBorder="1" applyAlignment="1" applyProtection="1">
      <alignment horizontal="left" wrapText="1"/>
      <protection locked="0"/>
    </xf>
    <xf numFmtId="0" fontId="45" fillId="0" borderId="0" xfId="0" applyFont="1"/>
    <xf numFmtId="0" fontId="48" fillId="2" borderId="1" xfId="20" applyFont="1" applyFill="1" applyBorder="1" applyAlignment="1" applyProtection="1">
      <alignment horizontal="left" wrapText="1"/>
    </xf>
    <xf numFmtId="0" fontId="54" fillId="2" borderId="1" xfId="20" applyFont="1" applyFill="1" applyBorder="1" applyAlignment="1" applyProtection="1">
      <alignment horizontal="left" wrapText="1"/>
    </xf>
    <xf numFmtId="0" fontId="50" fillId="3" borderId="1" xfId="49" applyFont="1" applyFill="1" applyBorder="1" applyAlignment="1">
      <alignment horizontal="left" wrapText="1"/>
    </xf>
    <xf numFmtId="0" fontId="56" fillId="3" borderId="1" xfId="49" applyFont="1" applyFill="1" applyBorder="1" applyAlignment="1">
      <alignment horizontal="left" wrapText="1"/>
    </xf>
    <xf numFmtId="0" fontId="46" fillId="3" borderId="1" xfId="49" applyFont="1" applyFill="1" applyBorder="1" applyAlignment="1">
      <alignment horizontal="center" vertical="center" wrapText="1"/>
    </xf>
    <xf numFmtId="1" fontId="46" fillId="3" borderId="1" xfId="49" applyNumberFormat="1" applyFont="1" applyFill="1" applyBorder="1" applyAlignment="1">
      <alignment horizontal="center" vertical="center"/>
    </xf>
    <xf numFmtId="0" fontId="45" fillId="0" borderId="0" xfId="0" applyFont="1" applyAlignment="1">
      <alignment horizontal="center" vertical="center"/>
    </xf>
    <xf numFmtId="49" fontId="54" fillId="2" borderId="1" xfId="49" applyNumberFormat="1" applyFont="1" applyFill="1" applyBorder="1" applyAlignment="1" applyProtection="1">
      <alignment horizontal="center" vertical="center" wrapText="1"/>
      <protection locked="0"/>
    </xf>
    <xf numFmtId="4" fontId="54" fillId="2" borderId="1" xfId="49" applyNumberFormat="1" applyFont="1" applyFill="1" applyBorder="1" applyAlignment="1">
      <alignment horizontal="center" vertical="center"/>
    </xf>
    <xf numFmtId="4" fontId="54" fillId="2" borderId="1" xfId="49" applyNumberFormat="1" applyFont="1" applyFill="1" applyBorder="1" applyAlignment="1">
      <alignment horizontal="center" vertical="center" wrapText="1"/>
    </xf>
    <xf numFmtId="0" fontId="50" fillId="3" borderId="1" xfId="49" applyFont="1" applyFill="1" applyBorder="1" applyAlignment="1">
      <alignment horizontal="center" vertical="center" wrapText="1"/>
    </xf>
    <xf numFmtId="4" fontId="50" fillId="3" borderId="1" xfId="49" applyNumberFormat="1" applyFont="1" applyFill="1" applyBorder="1" applyAlignment="1">
      <alignment horizontal="center" vertical="center"/>
    </xf>
    <xf numFmtId="4" fontId="50" fillId="3" borderId="1" xfId="49" applyNumberFormat="1" applyFont="1" applyFill="1" applyBorder="1" applyAlignment="1">
      <alignment horizontal="center" vertical="center" wrapText="1"/>
    </xf>
    <xf numFmtId="49" fontId="48" fillId="2" borderId="1" xfId="49" applyNumberFormat="1" applyFont="1" applyFill="1" applyBorder="1" applyAlignment="1" applyProtection="1">
      <alignment horizontal="center" vertical="center" wrapText="1"/>
      <protection locked="0"/>
    </xf>
    <xf numFmtId="4" fontId="48" fillId="2" borderId="1" xfId="49" applyNumberFormat="1" applyFont="1" applyFill="1" applyBorder="1" applyAlignment="1">
      <alignment horizontal="center" vertical="center"/>
    </xf>
    <xf numFmtId="4" fontId="48" fillId="2" borderId="1" xfId="49" applyNumberFormat="1" applyFont="1" applyFill="1" applyBorder="1" applyAlignment="1">
      <alignment horizontal="center" vertical="center" wrapText="1"/>
    </xf>
    <xf numFmtId="4" fontId="46" fillId="3" borderId="1" xfId="49" applyNumberFormat="1" applyFont="1" applyFill="1" applyBorder="1" applyAlignment="1">
      <alignment horizontal="center" vertical="center"/>
    </xf>
    <xf numFmtId="4" fontId="46" fillId="3" borderId="1" xfId="49" applyNumberFormat="1" applyFont="1" applyFill="1" applyBorder="1" applyAlignment="1">
      <alignment horizontal="center" vertical="center" wrapText="1"/>
    </xf>
    <xf numFmtId="49" fontId="46" fillId="3" borderId="1" xfId="49" applyNumberFormat="1" applyFont="1" applyFill="1" applyBorder="1" applyAlignment="1" applyProtection="1">
      <alignment horizontal="center" vertical="center" wrapText="1"/>
      <protection locked="0"/>
    </xf>
    <xf numFmtId="0" fontId="54" fillId="2" borderId="1" xfId="29" applyFont="1" applyFill="1" applyBorder="1" applyAlignment="1" applyProtection="1">
      <alignment horizontal="center" vertical="center" wrapText="1"/>
    </xf>
    <xf numFmtId="0" fontId="48" fillId="2" borderId="1" xfId="29" applyFont="1" applyFill="1" applyBorder="1" applyAlignment="1" applyProtection="1">
      <alignment horizontal="center" vertical="center" wrapText="1"/>
    </xf>
    <xf numFmtId="0" fontId="49" fillId="3" borderId="1" xfId="49" applyFont="1" applyFill="1" applyBorder="1" applyAlignment="1">
      <alignment horizontal="center" wrapText="1"/>
    </xf>
    <xf numFmtId="0" fontId="49" fillId="3" borderId="1" xfId="49" applyFont="1" applyFill="1" applyBorder="1" applyAlignment="1">
      <alignment horizontal="left"/>
    </xf>
    <xf numFmtId="0" fontId="49" fillId="3" borderId="1" xfId="49" applyFont="1" applyFill="1" applyBorder="1" applyAlignment="1">
      <alignment horizontal="left" wrapText="1"/>
    </xf>
    <xf numFmtId="4" fontId="49" fillId="3" borderId="1" xfId="49" applyNumberFormat="1" applyFont="1" applyFill="1" applyBorder="1" applyAlignment="1">
      <alignment horizontal="left" wrapText="1"/>
    </xf>
    <xf numFmtId="166" fontId="52" fillId="0" borderId="1" xfId="49" applyNumberFormat="1" applyFont="1" applyFill="1" applyBorder="1" applyAlignment="1">
      <alignment horizontal="center" vertical="center"/>
    </xf>
    <xf numFmtId="1" fontId="50" fillId="0" borderId="1" xfId="49" applyNumberFormat="1" applyFont="1" applyFill="1" applyBorder="1" applyAlignment="1">
      <alignment horizontal="center" vertical="center"/>
    </xf>
    <xf numFmtId="166" fontId="52" fillId="0" borderId="1" xfId="9" applyNumberFormat="1" applyFont="1" applyFill="1" applyBorder="1" applyAlignment="1" applyProtection="1">
      <alignment horizontal="center" vertical="center" wrapText="1"/>
      <protection locked="0"/>
    </xf>
    <xf numFmtId="0" fontId="45" fillId="0" borderId="0" xfId="0" applyFont="1" applyFill="1"/>
    <xf numFmtId="166" fontId="50" fillId="0" borderId="1" xfId="0" applyNumberFormat="1" applyFont="1" applyFill="1" applyBorder="1" applyAlignment="1">
      <alignment horizontal="center" vertical="center"/>
    </xf>
    <xf numFmtId="0" fontId="50" fillId="0" borderId="1" xfId="49" applyFont="1" applyFill="1" applyBorder="1" applyAlignment="1">
      <alignment horizontal="left" vertical="center" wrapText="1"/>
    </xf>
    <xf numFmtId="166" fontId="50" fillId="0" borderId="1" xfId="49" applyNumberFormat="1" applyFont="1" applyFill="1" applyBorder="1" applyAlignment="1">
      <alignment horizontal="center" vertical="center"/>
    </xf>
    <xf numFmtId="0" fontId="50" fillId="0" borderId="1" xfId="49" applyFont="1" applyFill="1" applyBorder="1" applyAlignment="1">
      <alignment horizontal="left" wrapText="1"/>
    </xf>
    <xf numFmtId="0" fontId="50" fillId="0" borderId="1" xfId="0" applyFont="1" applyFill="1" applyBorder="1" applyAlignment="1">
      <alignment horizontal="left" vertical="center" wrapText="1"/>
    </xf>
    <xf numFmtId="0" fontId="50" fillId="0" borderId="16" xfId="0" applyFont="1" applyFill="1" applyBorder="1" applyAlignment="1">
      <alignment horizontal="center" vertical="center"/>
    </xf>
    <xf numFmtId="166" fontId="50" fillId="0" borderId="16" xfId="0" applyNumberFormat="1" applyFont="1" applyFill="1" applyBorder="1" applyAlignment="1">
      <alignment horizontal="center" vertical="center"/>
    </xf>
    <xf numFmtId="166" fontId="57" fillId="0" borderId="1" xfId="0" applyNumberFormat="1" applyFont="1" applyFill="1" applyBorder="1" applyAlignment="1">
      <alignment horizontal="left" vertical="center" wrapText="1"/>
    </xf>
    <xf numFmtId="0" fontId="52" fillId="0" borderId="0" xfId="0" applyFont="1" applyFill="1" applyAlignment="1">
      <alignment horizontal="left" vertical="center"/>
    </xf>
    <xf numFmtId="49" fontId="50" fillId="0" borderId="1" xfId="49" applyNumberFormat="1" applyFont="1" applyFill="1" applyBorder="1" applyAlignment="1" applyProtection="1">
      <alignment horizontal="left" wrapText="1"/>
      <protection locked="0"/>
    </xf>
    <xf numFmtId="1" fontId="45" fillId="0" borderId="1" xfId="60" applyNumberFormat="1" applyFont="1" applyFill="1" applyBorder="1" applyAlignment="1">
      <alignment horizontal="left" vertical="top"/>
    </xf>
    <xf numFmtId="166" fontId="62" fillId="0" borderId="1" xfId="9" applyNumberFormat="1" applyFont="1" applyFill="1" applyBorder="1" applyAlignment="1" applyProtection="1">
      <alignment horizontal="center" vertical="center" wrapText="1"/>
      <protection locked="0"/>
    </xf>
    <xf numFmtId="166" fontId="54" fillId="0" borderId="1" xfId="49" applyNumberFormat="1" applyFont="1" applyFill="1" applyBorder="1" applyAlignment="1">
      <alignment horizontal="center" vertical="center"/>
    </xf>
    <xf numFmtId="0" fontId="51" fillId="0" borderId="1" xfId="0" applyFont="1" applyFill="1" applyBorder="1" applyAlignment="1">
      <alignment horizontal="left"/>
    </xf>
    <xf numFmtId="0" fontId="51" fillId="0" borderId="1" xfId="0" applyFont="1" applyBorder="1" applyAlignment="1">
      <alignment horizontal="center" vertical="center"/>
    </xf>
    <xf numFmtId="0" fontId="3" fillId="0" borderId="1" xfId="0" applyFont="1" applyBorder="1" applyAlignment="1">
      <alignment horizontal="left"/>
    </xf>
    <xf numFmtId="2" fontId="51" fillId="4" borderId="1" xfId="0" applyNumberFormat="1" applyFont="1" applyFill="1" applyBorder="1" applyAlignment="1">
      <alignment horizontal="left"/>
    </xf>
    <xf numFmtId="4" fontId="51" fillId="2" borderId="1" xfId="49" applyNumberFormat="1" applyFont="1" applyFill="1" applyBorder="1" applyAlignment="1">
      <alignment horizontal="center" vertical="center"/>
    </xf>
    <xf numFmtId="0" fontId="59" fillId="2" borderId="1" xfId="49" applyFont="1" applyFill="1" applyBorder="1" applyAlignment="1">
      <alignment horizontal="left" wrapText="1"/>
    </xf>
    <xf numFmtId="0" fontId="59" fillId="2" borderId="1" xfId="49" applyFont="1" applyFill="1" applyBorder="1" applyAlignment="1">
      <alignment horizontal="center" vertical="center" wrapText="1"/>
    </xf>
    <xf numFmtId="166" fontId="51" fillId="2" borderId="1" xfId="49" applyNumberFormat="1" applyFont="1" applyFill="1" applyBorder="1" applyAlignment="1">
      <alignment horizontal="center" vertical="center"/>
    </xf>
    <xf numFmtId="166" fontId="59" fillId="2" borderId="1" xfId="49" applyNumberFormat="1" applyFont="1" applyFill="1" applyBorder="1" applyAlignment="1">
      <alignment horizontal="center" vertical="center"/>
    </xf>
    <xf numFmtId="4" fontId="51" fillId="2" borderId="1" xfId="49" applyNumberFormat="1" applyFont="1" applyFill="1" applyBorder="1" applyAlignment="1">
      <alignment horizontal="left" wrapText="1"/>
    </xf>
    <xf numFmtId="4" fontId="51" fillId="2" borderId="1" xfId="49" applyNumberFormat="1" applyFont="1" applyFill="1" applyBorder="1" applyAlignment="1">
      <alignment horizontal="left"/>
    </xf>
    <xf numFmtId="4" fontId="59" fillId="2" borderId="1" xfId="49" applyNumberFormat="1" applyFont="1" applyFill="1" applyBorder="1" applyAlignment="1">
      <alignment horizontal="center" vertical="center"/>
    </xf>
    <xf numFmtId="0" fontId="59" fillId="2" borderId="1" xfId="29" applyFont="1" applyFill="1" applyBorder="1" applyAlignment="1">
      <alignment horizontal="left" wrapText="1"/>
    </xf>
    <xf numFmtId="10" fontId="59" fillId="2" borderId="1" xfId="49" applyNumberFormat="1" applyFont="1" applyFill="1" applyBorder="1" applyAlignment="1">
      <alignment horizontal="center" vertical="center" wrapText="1"/>
    </xf>
    <xf numFmtId="9" fontId="59" fillId="2" borderId="1" xfId="49" applyNumberFormat="1" applyFont="1" applyFill="1" applyBorder="1" applyAlignment="1">
      <alignment horizontal="center" vertical="center" wrapText="1"/>
    </xf>
    <xf numFmtId="0" fontId="59" fillId="2" borderId="1" xfId="49" applyFont="1" applyFill="1" applyBorder="1" applyAlignment="1">
      <alignment horizontal="left"/>
    </xf>
    <xf numFmtId="0" fontId="51" fillId="2" borderId="1" xfId="49" applyFont="1" applyFill="1" applyBorder="1" applyAlignment="1">
      <alignment horizontal="center" vertical="center"/>
    </xf>
    <xf numFmtId="0" fontId="51" fillId="2" borderId="1" xfId="49" applyFont="1" applyFill="1" applyBorder="1" applyAlignment="1">
      <alignment horizontal="left"/>
    </xf>
    <xf numFmtId="166" fontId="50" fillId="0" borderId="1" xfId="3" applyNumberFormat="1" applyFont="1" applyFill="1" applyBorder="1" applyAlignment="1">
      <alignment horizontal="center" vertical="center" wrapText="1"/>
    </xf>
    <xf numFmtId="166" fontId="52" fillId="4" borderId="1" xfId="9" applyNumberFormat="1" applyFont="1" applyFill="1" applyBorder="1" applyAlignment="1">
      <alignment horizontal="center" vertical="center"/>
    </xf>
    <xf numFmtId="0" fontId="63" fillId="0" borderId="0" xfId="49" applyFont="1" applyAlignment="1">
      <alignment horizontal="left" vertical="top"/>
    </xf>
    <xf numFmtId="166" fontId="63" fillId="0" borderId="0" xfId="49" applyNumberFormat="1" applyFont="1" applyAlignment="1">
      <alignment horizontal="center" vertical="center"/>
    </xf>
    <xf numFmtId="166" fontId="58" fillId="4" borderId="0" xfId="0" applyNumberFormat="1" applyFont="1" applyFill="1" applyAlignment="1">
      <alignment horizontal="center" vertical="center" wrapText="1"/>
    </xf>
    <xf numFmtId="0" fontId="48" fillId="2" borderId="1" xfId="49" applyFont="1" applyFill="1" applyBorder="1" applyAlignment="1">
      <alignment horizontal="left" wrapText="1"/>
    </xf>
    <xf numFmtId="49" fontId="52" fillId="4" borderId="1" xfId="49" applyNumberFormat="1" applyFont="1" applyFill="1" applyBorder="1" applyAlignment="1" applyProtection="1">
      <alignment horizontal="center" vertical="center" wrapText="1"/>
      <protection locked="0"/>
    </xf>
    <xf numFmtId="0" fontId="50" fillId="4" borderId="1" xfId="0" applyFont="1" applyFill="1" applyBorder="1" applyAlignment="1">
      <alignment horizontal="left" vertical="center" wrapText="1"/>
    </xf>
    <xf numFmtId="0" fontId="50" fillId="4" borderId="1" xfId="49"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49" fontId="50" fillId="4" borderId="1" xfId="49" applyNumberFormat="1" applyFont="1" applyFill="1" applyBorder="1" applyAlignment="1" applyProtection="1">
      <alignment horizontal="center" vertical="center" wrapText="1"/>
      <protection locked="0"/>
    </xf>
    <xf numFmtId="166" fontId="50" fillId="4" borderId="1" xfId="49" applyNumberFormat="1" applyFont="1" applyFill="1" applyBorder="1" applyAlignment="1">
      <alignment horizontal="center" vertical="center" wrapText="1"/>
    </xf>
    <xf numFmtId="4" fontId="50"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wrapText="1"/>
    </xf>
    <xf numFmtId="166" fontId="52" fillId="4" borderId="1" xfId="9" applyNumberFormat="1" applyFont="1" applyFill="1" applyBorder="1" applyAlignment="1" applyProtection="1">
      <alignment horizontal="center" vertical="center" wrapText="1"/>
      <protection locked="0"/>
    </xf>
    <xf numFmtId="49" fontId="50" fillId="4" borderId="1" xfId="49" applyNumberFormat="1" applyFont="1" applyFill="1" applyBorder="1" applyAlignment="1" applyProtection="1">
      <alignment horizontal="left" vertical="center" wrapText="1"/>
      <protection locked="0"/>
    </xf>
    <xf numFmtId="0" fontId="52" fillId="4" borderId="1" xfId="9" applyFont="1" applyFill="1" applyBorder="1" applyAlignment="1">
      <alignment horizontal="center" vertical="center" wrapText="1"/>
    </xf>
    <xf numFmtId="166" fontId="50" fillId="4" borderId="16" xfId="0" applyNumberFormat="1" applyFont="1" applyFill="1" applyBorder="1" applyAlignment="1">
      <alignment horizontal="center" vertical="center"/>
    </xf>
    <xf numFmtId="166" fontId="57" fillId="4" borderId="1" xfId="0" applyNumberFormat="1" applyFont="1" applyFill="1" applyBorder="1" applyAlignment="1">
      <alignment horizontal="left" vertical="center" wrapText="1"/>
    </xf>
    <xf numFmtId="49" fontId="52" fillId="4" borderId="1" xfId="9" applyNumberFormat="1" applyFont="1" applyFill="1" applyBorder="1" applyAlignment="1" applyProtection="1">
      <alignment horizontal="center" vertical="center" wrapText="1"/>
      <protection locked="0"/>
    </xf>
    <xf numFmtId="4" fontId="45" fillId="0" borderId="0" xfId="0" applyNumberFormat="1" applyFont="1"/>
    <xf numFmtId="0" fontId="52" fillId="0" borderId="1" xfId="9" applyFont="1" applyFill="1" applyBorder="1" applyAlignment="1">
      <alignment horizontal="left" wrapText="1"/>
    </xf>
    <xf numFmtId="0" fontId="53" fillId="0" borderId="1" xfId="0" applyFont="1" applyFill="1" applyBorder="1" applyAlignment="1">
      <alignment vertical="center" wrapText="1"/>
    </xf>
    <xf numFmtId="0" fontId="50" fillId="0" borderId="1" xfId="0" applyFont="1" applyFill="1" applyBorder="1" applyAlignment="1">
      <alignment vertical="center" wrapText="1"/>
    </xf>
    <xf numFmtId="0" fontId="52" fillId="0" borderId="1" xfId="0" applyFont="1" applyFill="1" applyBorder="1" applyAlignment="1">
      <alignment wrapText="1"/>
    </xf>
    <xf numFmtId="0" fontId="52" fillId="0" borderId="1" xfId="0" applyFont="1" applyFill="1" applyBorder="1" applyAlignment="1">
      <alignment horizontal="left" vertical="center" wrapText="1"/>
    </xf>
    <xf numFmtId="1" fontId="64" fillId="0" borderId="0" xfId="49" applyNumberFormat="1" applyFont="1" applyFill="1" applyBorder="1" applyAlignment="1"/>
    <xf numFmtId="1" fontId="64" fillId="0" borderId="0" xfId="49" applyNumberFormat="1" applyFont="1" applyFill="1" applyBorder="1" applyAlignment="1">
      <alignment horizontal="center" vertical="center"/>
    </xf>
    <xf numFmtId="0" fontId="65" fillId="0" borderId="0" xfId="49" applyFont="1" applyAlignment="1">
      <alignment horizontal="left" vertical="top"/>
    </xf>
    <xf numFmtId="0" fontId="65" fillId="0" borderId="0" xfId="49" applyFont="1" applyBorder="1" applyAlignment="1">
      <alignment horizontal="left" vertical="top"/>
    </xf>
    <xf numFmtId="0" fontId="66" fillId="0" borderId="0" xfId="0" applyFont="1" applyAlignment="1">
      <alignment horizontal="center" vertical="top" wrapText="1"/>
    </xf>
    <xf numFmtId="0" fontId="66" fillId="0" borderId="0" xfId="0" applyFont="1" applyAlignment="1">
      <alignment horizontal="left" vertical="top" wrapText="1"/>
    </xf>
    <xf numFmtId="4" fontId="64" fillId="0" borderId="0" xfId="49" applyNumberFormat="1" applyFont="1" applyFill="1" applyAlignment="1">
      <alignment horizontal="left" vertical="top"/>
    </xf>
    <xf numFmtId="0" fontId="64" fillId="0" borderId="0" xfId="49" applyFont="1" applyFill="1" applyAlignment="1">
      <alignment horizontal="center" vertical="center" wrapText="1"/>
    </xf>
    <xf numFmtId="0" fontId="64" fillId="0" borderId="0" xfId="49" applyFont="1" applyFill="1" applyBorder="1" applyAlignment="1">
      <alignment horizontal="left" vertical="top" wrapText="1"/>
    </xf>
    <xf numFmtId="0" fontId="64" fillId="0" borderId="0" xfId="49" applyFont="1" applyFill="1" applyAlignment="1">
      <alignment horizontal="left" vertical="top"/>
    </xf>
    <xf numFmtId="0" fontId="65" fillId="0" borderId="0" xfId="49" applyFont="1" applyFill="1" applyAlignment="1">
      <alignment horizontal="left" vertical="top"/>
    </xf>
    <xf numFmtId="4" fontId="65" fillId="0" borderId="0" xfId="49" applyNumberFormat="1" applyFont="1" applyFill="1" applyAlignment="1">
      <alignment horizontal="left" vertical="top"/>
    </xf>
    <xf numFmtId="0" fontId="65" fillId="0" borderId="0" xfId="49" applyFont="1" applyFill="1" applyAlignment="1">
      <alignment horizontal="left" vertical="top" wrapText="1"/>
    </xf>
    <xf numFmtId="0" fontId="67" fillId="0" borderId="0" xfId="0" applyFont="1" applyAlignment="1">
      <alignment horizontal="center" vertical="center"/>
    </xf>
    <xf numFmtId="0" fontId="67" fillId="0" borderId="0" xfId="0" applyFont="1" applyAlignment="1">
      <alignment wrapText="1"/>
    </xf>
    <xf numFmtId="166" fontId="67" fillId="0" borderId="0" xfId="0" applyNumberFormat="1" applyFont="1" applyAlignment="1">
      <alignment horizontal="center" vertical="center"/>
    </xf>
    <xf numFmtId="0" fontId="67" fillId="0" borderId="0" xfId="0" applyFont="1"/>
    <xf numFmtId="49" fontId="52" fillId="4" borderId="1" xfId="49" applyNumberFormat="1" applyFont="1" applyFill="1" applyBorder="1" applyAlignment="1" applyProtection="1">
      <alignment horizontal="left" vertical="top" wrapText="1"/>
      <protection locked="0"/>
    </xf>
    <xf numFmtId="0" fontId="52" fillId="4" borderId="1" xfId="0" applyFont="1" applyFill="1" applyBorder="1" applyAlignment="1">
      <alignment vertical="center" wrapText="1"/>
    </xf>
    <xf numFmtId="0" fontId="50" fillId="4" borderId="1" xfId="49" applyFont="1" applyFill="1" applyBorder="1" applyAlignment="1">
      <alignment horizontal="left" wrapText="1"/>
    </xf>
    <xf numFmtId="0" fontId="52" fillId="4" borderId="1" xfId="49" applyFont="1" applyFill="1" applyBorder="1" applyAlignment="1">
      <alignment horizontal="center" vertical="center" wrapText="1"/>
    </xf>
    <xf numFmtId="0" fontId="52" fillId="4" borderId="1" xfId="0" applyFont="1" applyFill="1" applyBorder="1" applyAlignment="1">
      <alignment vertical="center"/>
    </xf>
    <xf numFmtId="0" fontId="55" fillId="4" borderId="1" xfId="49" applyFont="1" applyFill="1" applyBorder="1" applyAlignment="1">
      <alignment horizontal="center" vertical="center" wrapText="1"/>
    </xf>
    <xf numFmtId="166" fontId="55" fillId="4" borderId="1" xfId="49" applyNumberFormat="1" applyFont="1" applyFill="1" applyBorder="1" applyAlignment="1">
      <alignment horizontal="center" vertical="center" wrapText="1"/>
    </xf>
    <xf numFmtId="0" fontId="55" fillId="4" borderId="1" xfId="49" applyFont="1" applyFill="1" applyBorder="1" applyAlignment="1">
      <alignment horizontal="left" vertical="center" wrapText="1"/>
    </xf>
    <xf numFmtId="0" fontId="68" fillId="0" borderId="1" xfId="49" applyFont="1" applyFill="1" applyBorder="1" applyAlignment="1">
      <alignment horizontal="center" vertical="center" wrapText="1"/>
    </xf>
    <xf numFmtId="166" fontId="61" fillId="0" borderId="16" xfId="0" applyNumberFormat="1" applyFont="1" applyFill="1" applyBorder="1" applyAlignment="1">
      <alignment horizontal="center" vertical="center"/>
    </xf>
    <xf numFmtId="166" fontId="61" fillId="4" borderId="16" xfId="0" applyNumberFormat="1" applyFont="1" applyFill="1" applyBorder="1" applyAlignment="1">
      <alignment horizontal="center" vertical="center"/>
    </xf>
    <xf numFmtId="166" fontId="52" fillId="0" borderId="1" xfId="49" applyNumberFormat="1" applyFont="1" applyFill="1" applyBorder="1" applyAlignment="1">
      <alignment horizontal="center" vertical="center" wrapText="1"/>
    </xf>
    <xf numFmtId="1" fontId="50" fillId="0" borderId="1" xfId="49" applyNumberFormat="1" applyFont="1" applyFill="1" applyBorder="1" applyAlignment="1">
      <alignment horizontal="center" vertical="center"/>
    </xf>
    <xf numFmtId="166" fontId="52" fillId="0" borderId="1" xfId="9" applyNumberFormat="1" applyFont="1" applyFill="1" applyBorder="1" applyAlignment="1" applyProtection="1">
      <alignment horizontal="center" vertical="center" wrapText="1"/>
      <protection locked="0"/>
    </xf>
    <xf numFmtId="0" fontId="45" fillId="0" borderId="0" xfId="0" applyFont="1" applyFill="1"/>
    <xf numFmtId="0" fontId="50" fillId="0" borderId="1" xfId="49" applyFont="1" applyFill="1" applyBorder="1" applyAlignment="1">
      <alignment horizontal="left" vertical="center" wrapText="1"/>
    </xf>
    <xf numFmtId="0" fontId="50" fillId="0" borderId="1" xfId="49" applyFont="1" applyFill="1" applyBorder="1" applyAlignment="1">
      <alignment horizontal="center" vertical="center" wrapText="1"/>
    </xf>
    <xf numFmtId="166" fontId="50" fillId="0" borderId="1" xfId="49" applyNumberFormat="1" applyFont="1" applyFill="1" applyBorder="1" applyAlignment="1">
      <alignment horizontal="center" vertical="center" wrapText="1"/>
    </xf>
    <xf numFmtId="166" fontId="50" fillId="0" borderId="1" xfId="49" applyNumberFormat="1" applyFont="1" applyFill="1" applyBorder="1" applyAlignment="1">
      <alignment horizontal="center" vertical="center"/>
    </xf>
    <xf numFmtId="0" fontId="52" fillId="0" borderId="1" xfId="49" applyFont="1" applyFill="1" applyBorder="1" applyAlignment="1">
      <alignment horizontal="center" vertical="center" wrapText="1"/>
    </xf>
    <xf numFmtId="49" fontId="50" fillId="0" borderId="1" xfId="49" applyNumberFormat="1" applyFont="1" applyFill="1" applyBorder="1" applyAlignment="1" applyProtection="1">
      <alignment horizontal="left" vertical="center" wrapText="1"/>
      <protection locked="0"/>
    </xf>
    <xf numFmtId="49" fontId="50" fillId="0" borderId="1" xfId="49" applyNumberFormat="1" applyFont="1" applyFill="1" applyBorder="1" applyAlignment="1" applyProtection="1">
      <alignment horizontal="center" vertical="center" wrapText="1"/>
      <protection locked="0"/>
    </xf>
    <xf numFmtId="0" fontId="50" fillId="0" borderId="1" xfId="49" applyFont="1" applyFill="1" applyBorder="1" applyAlignment="1">
      <alignment horizontal="left" wrapText="1"/>
    </xf>
    <xf numFmtId="0" fontId="50" fillId="0" borderId="1" xfId="20" applyFont="1" applyFill="1" applyBorder="1" applyAlignment="1" applyProtection="1">
      <alignment horizontal="left" vertical="center" wrapText="1"/>
    </xf>
    <xf numFmtId="0" fontId="50" fillId="0" borderId="1" xfId="29" applyFont="1" applyFill="1" applyBorder="1" applyAlignment="1" applyProtection="1">
      <alignment horizontal="center" vertical="center" wrapText="1"/>
    </xf>
    <xf numFmtId="49" fontId="50" fillId="0" borderId="1" xfId="49" applyNumberFormat="1" applyFont="1" applyFill="1" applyBorder="1" applyAlignment="1" applyProtection="1">
      <alignment horizontal="left" wrapText="1"/>
      <protection locked="0"/>
    </xf>
    <xf numFmtId="0" fontId="45" fillId="2" borderId="0" xfId="60" applyFont="1" applyFill="1" applyAlignment="1">
      <alignment horizontal="left" vertical="top"/>
    </xf>
    <xf numFmtId="0" fontId="50" fillId="4" borderId="1" xfId="49"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49" fontId="50" fillId="4" borderId="1" xfId="49" applyNumberFormat="1" applyFont="1" applyFill="1" applyBorder="1" applyAlignment="1" applyProtection="1">
      <alignment horizontal="center" vertical="center" wrapText="1"/>
      <protection locked="0"/>
    </xf>
    <xf numFmtId="166" fontId="50" fillId="4" borderId="1" xfId="49" applyNumberFormat="1" applyFont="1" applyFill="1" applyBorder="1" applyAlignment="1">
      <alignment horizontal="center" vertical="center" wrapText="1"/>
    </xf>
    <xf numFmtId="4" fontId="50"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Fill="1" applyBorder="1" applyAlignment="1">
      <alignment vertical="center" wrapText="1"/>
    </xf>
    <xf numFmtId="0" fontId="53"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16" xfId="20" applyFont="1" applyFill="1" applyBorder="1" applyAlignment="1" applyProtection="1">
      <alignment horizontal="left" vertical="center" wrapText="1"/>
    </xf>
    <xf numFmtId="0" fontId="52" fillId="0" borderId="16" xfId="29" applyFont="1" applyFill="1" applyBorder="1" applyAlignment="1" applyProtection="1">
      <alignment horizontal="center" vertical="center" wrapText="1"/>
    </xf>
    <xf numFmtId="0" fontId="53" fillId="0" borderId="1" xfId="0" applyFont="1" applyFill="1" applyBorder="1" applyAlignment="1">
      <alignment horizontal="center" vertical="center" wrapText="1"/>
    </xf>
    <xf numFmtId="0" fontId="52" fillId="0" borderId="16" xfId="49" applyFont="1" applyFill="1" applyBorder="1" applyAlignment="1">
      <alignment horizontal="center" vertical="center" wrapText="1"/>
    </xf>
    <xf numFmtId="0" fontId="52" fillId="4" borderId="1" xfId="0" applyFont="1" applyFill="1" applyBorder="1" applyAlignment="1">
      <alignment vertical="center" wrapText="1"/>
    </xf>
    <xf numFmtId="0" fontId="53" fillId="4" borderId="1" xfId="0" applyFont="1" applyFill="1" applyBorder="1" applyAlignment="1">
      <alignment horizontal="left" vertical="center" wrapText="1"/>
    </xf>
    <xf numFmtId="0" fontId="52" fillId="4" borderId="1" xfId="49" applyFont="1" applyFill="1" applyBorder="1" applyAlignment="1">
      <alignment horizontal="center" vertical="center" wrapText="1"/>
    </xf>
    <xf numFmtId="0" fontId="53" fillId="4" borderId="1" xfId="0" applyFont="1" applyFill="1" applyBorder="1" applyAlignment="1">
      <alignment horizontal="center" vertical="center" wrapText="1"/>
    </xf>
    <xf numFmtId="0" fontId="50" fillId="0" borderId="1" xfId="0" applyFont="1" applyFill="1" applyBorder="1" applyAlignment="1">
      <alignment horizontal="center" vertical="center"/>
    </xf>
    <xf numFmtId="166" fontId="50" fillId="0" borderId="1" xfId="0" applyNumberFormat="1" applyFont="1" applyFill="1" applyBorder="1" applyAlignment="1">
      <alignment horizontal="center" vertical="center" wrapText="1"/>
    </xf>
    <xf numFmtId="166" fontId="50" fillId="0" borderId="1" xfId="0" applyNumberFormat="1" applyFont="1" applyFill="1" applyBorder="1" applyAlignment="1">
      <alignment horizontal="left" vertical="center"/>
    </xf>
    <xf numFmtId="166" fontId="52" fillId="0" borderId="1" xfId="9" applyNumberFormat="1" applyFont="1" applyFill="1" applyBorder="1" applyAlignment="1">
      <alignment horizontal="center" vertical="center"/>
    </xf>
    <xf numFmtId="166" fontId="61" fillId="0" borderId="1" xfId="0" applyNumberFormat="1" applyFont="1" applyFill="1" applyBorder="1" applyAlignment="1">
      <alignment horizontal="center" vertical="center"/>
    </xf>
    <xf numFmtId="0" fontId="18" fillId="0" borderId="0" xfId="6" applyFill="1"/>
    <xf numFmtId="49" fontId="52" fillId="0" borderId="1" xfId="49" applyNumberFormat="1" applyFont="1" applyFill="1" applyBorder="1" applyAlignment="1" applyProtection="1">
      <alignment horizontal="left" vertical="top" wrapText="1"/>
      <protection locked="0"/>
    </xf>
    <xf numFmtId="0" fontId="45" fillId="2" borderId="16" xfId="20" applyFont="1" applyFill="1" applyBorder="1" applyAlignment="1" applyProtection="1">
      <alignment horizontal="left" vertical="top" wrapText="1"/>
    </xf>
    <xf numFmtId="0" fontId="45" fillId="2" borderId="16" xfId="29" applyFont="1" applyFill="1" applyBorder="1" applyAlignment="1" applyProtection="1">
      <alignment horizontal="left" vertical="top" wrapText="1"/>
    </xf>
    <xf numFmtId="0" fontId="69" fillId="4" borderId="1" xfId="0" applyFont="1" applyFill="1" applyBorder="1" applyAlignment="1">
      <alignment horizontal="left" vertical="top"/>
    </xf>
    <xf numFmtId="0" fontId="61" fillId="0" borderId="16" xfId="49" applyFont="1" applyFill="1" applyBorder="1" applyAlignment="1">
      <alignment horizontal="left" vertical="center" wrapText="1"/>
    </xf>
    <xf numFmtId="0" fontId="61" fillId="0" borderId="16" xfId="49" applyFont="1" applyFill="1" applyBorder="1" applyAlignment="1">
      <alignment horizontal="center" vertical="center" wrapText="1"/>
    </xf>
    <xf numFmtId="166" fontId="61" fillId="0" borderId="1" xfId="49" applyNumberFormat="1" applyFont="1" applyFill="1" applyBorder="1" applyAlignment="1">
      <alignment horizontal="center" vertical="center" wrapText="1"/>
    </xf>
    <xf numFmtId="166" fontId="61" fillId="0" borderId="1" xfId="49" applyNumberFormat="1" applyFont="1" applyFill="1" applyBorder="1" applyAlignment="1">
      <alignment horizontal="center" vertical="center"/>
    </xf>
    <xf numFmtId="166" fontId="61" fillId="9" borderId="1" xfId="49" applyNumberFormat="1" applyFont="1" applyFill="1" applyBorder="1" applyAlignment="1">
      <alignment horizontal="center" vertical="center"/>
    </xf>
    <xf numFmtId="0" fontId="56" fillId="4" borderId="1" xfId="49" applyFont="1" applyFill="1" applyBorder="1" applyAlignment="1">
      <alignment horizontal="left" wrapText="1"/>
    </xf>
    <xf numFmtId="0" fontId="46" fillId="4" borderId="1" xfId="49" applyFont="1" applyFill="1" applyBorder="1" applyAlignment="1">
      <alignment horizontal="left" wrapText="1"/>
    </xf>
    <xf numFmtId="4" fontId="46" fillId="4" borderId="1" xfId="49" applyNumberFormat="1" applyFont="1" applyFill="1" applyBorder="1" applyAlignment="1">
      <alignment horizontal="left" wrapText="1"/>
    </xf>
    <xf numFmtId="4" fontId="46" fillId="4" borderId="1" xfId="49" applyNumberFormat="1" applyFont="1" applyFill="1" applyBorder="1" applyAlignment="1">
      <alignment horizontal="left"/>
    </xf>
    <xf numFmtId="1" fontId="1" fillId="0" borderId="1" xfId="49" applyNumberFormat="1" applyFont="1" applyFill="1" applyBorder="1" applyAlignment="1">
      <alignment horizontal="center" vertical="center"/>
    </xf>
    <xf numFmtId="1" fontId="46" fillId="4" borderId="1" xfId="49" applyNumberFormat="1" applyFont="1" applyFill="1" applyBorder="1" applyAlignment="1">
      <alignment horizontal="center" vertical="center"/>
    </xf>
    <xf numFmtId="0" fontId="70" fillId="0" borderId="1" xfId="49" applyFont="1" applyFill="1" applyBorder="1" applyAlignment="1">
      <alignment horizontal="left" wrapText="1"/>
    </xf>
    <xf numFmtId="9" fontId="70" fillId="0" borderId="1" xfId="49" applyNumberFormat="1" applyFont="1" applyFill="1" applyBorder="1" applyAlignment="1">
      <alignment horizontal="center" vertical="center" wrapText="1"/>
    </xf>
    <xf numFmtId="166" fontId="70" fillId="0" borderId="1" xfId="49" applyNumberFormat="1" applyFont="1" applyFill="1" applyBorder="1" applyAlignment="1">
      <alignment horizontal="center" vertical="center"/>
    </xf>
    <xf numFmtId="166" fontId="70" fillId="0" borderId="1" xfId="49" applyNumberFormat="1" applyFont="1" applyFill="1" applyBorder="1" applyAlignment="1">
      <alignment horizontal="center" vertical="center" wrapText="1"/>
    </xf>
    <xf numFmtId="166" fontId="70" fillId="4" borderId="1" xfId="49" applyNumberFormat="1" applyFont="1" applyFill="1" applyBorder="1" applyAlignment="1">
      <alignment horizontal="center" vertical="center"/>
    </xf>
    <xf numFmtId="0" fontId="12" fillId="0" borderId="0" xfId="10" applyFont="1" applyAlignment="1">
      <alignment horizontal="right" vertical="top" wrapText="1"/>
    </xf>
    <xf numFmtId="0" fontId="12" fillId="0" borderId="0" xfId="10" applyFont="1" applyAlignment="1">
      <alignment horizontal="right" vertical="top"/>
    </xf>
    <xf numFmtId="0" fontId="8" fillId="0" borderId="0" xfId="10" applyFont="1" applyAlignment="1">
      <alignment horizontal="right" wrapText="1"/>
    </xf>
    <xf numFmtId="0" fontId="8" fillId="0" borderId="0" xfId="10" applyFont="1" applyAlignment="1">
      <alignment horizontal="right"/>
    </xf>
    <xf numFmtId="0" fontId="14" fillId="0" borderId="0" xfId="49" applyFont="1" applyFill="1" applyAlignment="1">
      <alignment horizontal="center" vertical="top" wrapText="1"/>
    </xf>
    <xf numFmtId="0" fontId="15" fillId="0" borderId="0" xfId="10" applyFont="1" applyAlignment="1">
      <alignment horizontal="center" vertical="top" wrapText="1"/>
    </xf>
    <xf numFmtId="0" fontId="15" fillId="0" borderId="0" xfId="10" applyFont="1" applyAlignment="1">
      <alignment wrapText="1"/>
    </xf>
    <xf numFmtId="0" fontId="16" fillId="0" borderId="2" xfId="49" applyFont="1" applyBorder="1" applyAlignment="1">
      <alignment horizontal="left" vertical="top" wrapText="1"/>
    </xf>
    <xf numFmtId="0" fontId="16" fillId="0" borderId="12" xfId="10" applyFont="1" applyBorder="1" applyAlignment="1">
      <alignment horizontal="left" wrapText="1"/>
    </xf>
    <xf numFmtId="0" fontId="16" fillId="0" borderId="14" xfId="10" applyFont="1" applyBorder="1" applyAlignment="1">
      <alignment horizontal="left" wrapText="1"/>
    </xf>
    <xf numFmtId="0" fontId="13" fillId="0" borderId="2" xfId="10" applyFont="1" applyBorder="1" applyAlignment="1">
      <alignment horizontal="left" wrapText="1"/>
    </xf>
    <xf numFmtId="0" fontId="13" fillId="0" borderId="12" xfId="10" applyFont="1" applyBorder="1" applyAlignment="1">
      <alignment horizontal="left"/>
    </xf>
    <xf numFmtId="0" fontId="13" fillId="0" borderId="14" xfId="10" applyFont="1" applyBorder="1" applyAlignment="1">
      <alignment horizontal="left"/>
    </xf>
    <xf numFmtId="0" fontId="13" fillId="0" borderId="2" xfId="10" applyFont="1" applyFill="1" applyBorder="1" applyAlignment="1">
      <alignment horizontal="left" wrapText="1"/>
    </xf>
    <xf numFmtId="0" fontId="13" fillId="0" borderId="12" xfId="10" applyFont="1" applyFill="1" applyBorder="1" applyAlignment="1">
      <alignment horizontal="left"/>
    </xf>
    <xf numFmtId="0" fontId="13" fillId="0" borderId="14" xfId="10" applyFont="1" applyFill="1" applyBorder="1" applyAlignment="1">
      <alignment horizontal="left"/>
    </xf>
    <xf numFmtId="0" fontId="13" fillId="0" borderId="13" xfId="10" applyFont="1" applyBorder="1" applyAlignment="1">
      <alignment horizontal="left" wrapText="1"/>
    </xf>
    <xf numFmtId="0" fontId="13" fillId="0" borderId="13" xfId="10" applyFont="1" applyBorder="1" applyAlignment="1">
      <alignment horizontal="left"/>
    </xf>
    <xf numFmtId="0" fontId="8" fillId="0" borderId="1" xfId="10" applyFont="1" applyBorder="1" applyAlignment="1">
      <alignment horizontal="center"/>
    </xf>
    <xf numFmtId="0" fontId="17" fillId="0" borderId="1" xfId="10" applyFont="1" applyBorder="1" applyAlignment="1">
      <alignment horizontal="left"/>
    </xf>
    <xf numFmtId="0" fontId="17" fillId="0" borderId="1" xfId="10" applyFont="1" applyBorder="1" applyAlignment="1">
      <alignment horizontal="left" wrapText="1"/>
    </xf>
    <xf numFmtId="0" fontId="7" fillId="0" borderId="1" xfId="10" applyFont="1" applyBorder="1" applyAlignment="1">
      <alignment horizontal="center"/>
    </xf>
    <xf numFmtId="0" fontId="17" fillId="0" borderId="1" xfId="10" applyFont="1" applyBorder="1" applyAlignment="1">
      <alignment horizontal="center"/>
    </xf>
    <xf numFmtId="0" fontId="17" fillId="0" borderId="1" xfId="10" applyFont="1" applyBorder="1" applyAlignment="1">
      <alignment horizontal="left" vertical="top" wrapText="1"/>
    </xf>
    <xf numFmtId="0" fontId="17" fillId="0" borderId="1" xfId="10" applyFont="1" applyBorder="1" applyAlignment="1">
      <alignment horizontal="left" vertical="top"/>
    </xf>
    <xf numFmtId="0" fontId="17" fillId="0" borderId="1" xfId="10" applyFont="1" applyBorder="1" applyAlignment="1">
      <alignment horizontal="left" vertical="center" wrapText="1"/>
    </xf>
    <xf numFmtId="0" fontId="17" fillId="0" borderId="1" xfId="10" applyFont="1" applyBorder="1" applyAlignment="1">
      <alignment horizontal="center" vertical="center" wrapText="1"/>
    </xf>
    <xf numFmtId="0" fontId="17" fillId="0" borderId="1" xfId="10" applyFont="1" applyBorder="1" applyAlignment="1">
      <alignment horizontal="center" vertical="center"/>
    </xf>
    <xf numFmtId="0" fontId="7" fillId="0" borderId="1" xfId="10" applyFont="1" applyBorder="1" applyAlignment="1">
      <alignment horizontal="left" vertical="top" wrapText="1"/>
    </xf>
    <xf numFmtId="0" fontId="9" fillId="5" borderId="3" xfId="49" applyFont="1" applyFill="1" applyBorder="1" applyAlignment="1">
      <alignment horizontal="center" vertical="center" wrapText="1"/>
    </xf>
    <xf numFmtId="0" fontId="9" fillId="5" borderId="4" xfId="49" applyFont="1" applyFill="1" applyBorder="1" applyAlignment="1">
      <alignment horizontal="center" vertical="center"/>
    </xf>
    <xf numFmtId="0" fontId="9" fillId="5" borderId="8" xfId="49" applyFont="1" applyFill="1" applyBorder="1" applyAlignment="1">
      <alignment horizontal="center" vertical="center"/>
    </xf>
    <xf numFmtId="0" fontId="7" fillId="5" borderId="3" xfId="49" applyFont="1" applyFill="1" applyBorder="1" applyAlignment="1">
      <alignment horizontal="left" vertical="center"/>
    </xf>
    <xf numFmtId="0" fontId="7" fillId="5" borderId="4" xfId="49" applyFont="1" applyFill="1" applyBorder="1" applyAlignment="1">
      <alignment horizontal="left" vertical="center"/>
    </xf>
    <xf numFmtId="0" fontId="7" fillId="5" borderId="8" xfId="49" applyFont="1" applyFill="1" applyBorder="1" applyAlignment="1">
      <alignment horizontal="left" vertical="center"/>
    </xf>
    <xf numFmtId="0" fontId="6" fillId="0" borderId="6" xfId="4" applyFont="1" applyFill="1" applyBorder="1" applyAlignment="1">
      <alignment horizontal="left" vertical="center" wrapText="1"/>
    </xf>
    <xf numFmtId="0" fontId="6" fillId="0" borderId="9" xfId="4" applyFont="1" applyFill="1" applyBorder="1" applyAlignment="1">
      <alignment horizontal="left" vertical="center" wrapText="1"/>
    </xf>
    <xf numFmtId="0" fontId="6" fillId="0" borderId="5"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5" xfId="4" applyFont="1" applyFill="1" applyBorder="1" applyAlignment="1">
      <alignment wrapText="1"/>
    </xf>
    <xf numFmtId="0" fontId="6" fillId="0" borderId="0" xfId="4" applyFont="1" applyFill="1" applyBorder="1"/>
    <xf numFmtId="0" fontId="6" fillId="0" borderId="10" xfId="4" applyFont="1" applyFill="1" applyBorder="1"/>
    <xf numFmtId="0" fontId="6" fillId="6" borderId="7" xfId="4" applyFont="1" applyFill="1" applyBorder="1" applyAlignment="1">
      <alignment wrapText="1"/>
    </xf>
    <xf numFmtId="0" fontId="6" fillId="6" borderId="1" xfId="4" applyFont="1" applyFill="1" applyBorder="1" applyAlignment="1">
      <alignment wrapText="1"/>
    </xf>
    <xf numFmtId="0" fontId="6" fillId="6" borderId="11" xfId="4" applyFont="1" applyFill="1" applyBorder="1" applyAlignment="1">
      <alignment wrapText="1"/>
    </xf>
    <xf numFmtId="0" fontId="6" fillId="7" borderId="5" xfId="4" applyFont="1" applyFill="1" applyBorder="1" applyAlignment="1">
      <alignment wrapText="1"/>
    </xf>
    <xf numFmtId="0" fontId="6" fillId="7" borderId="0" xfId="4" applyFont="1" applyFill="1" applyBorder="1"/>
    <xf numFmtId="0" fontId="6" fillId="7" borderId="10" xfId="4" applyFont="1" applyFill="1" applyBorder="1"/>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8" fillId="0" borderId="0" xfId="49" applyFont="1" applyAlignment="1">
      <alignment horizontal="left"/>
    </xf>
    <xf numFmtId="0" fontId="63" fillId="0" borderId="0" xfId="49" applyFont="1" applyAlignment="1">
      <alignment horizontal="left" vertical="top"/>
    </xf>
    <xf numFmtId="0" fontId="58" fillId="4" borderId="0" xfId="0" applyFont="1" applyFill="1" applyAlignment="1">
      <alignment horizontal="left" vertical="top" wrapText="1"/>
    </xf>
    <xf numFmtId="0" fontId="58" fillId="4" borderId="0" xfId="0" applyFont="1" applyFill="1" applyBorder="1" applyAlignment="1">
      <alignment horizontal="center" vertical="center" wrapText="1"/>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204" t="s">
        <v>0</v>
      </c>
      <c r="B1" s="205"/>
      <c r="C1" s="205"/>
      <c r="D1" s="205"/>
      <c r="E1" s="205"/>
      <c r="F1" s="205"/>
      <c r="G1" s="205"/>
      <c r="H1" s="205"/>
      <c r="I1" s="205"/>
      <c r="J1" s="205"/>
      <c r="K1" s="205"/>
      <c r="L1" s="205"/>
      <c r="M1" s="205"/>
      <c r="N1" s="205"/>
      <c r="O1" s="205"/>
      <c r="P1" s="205"/>
      <c r="Q1" s="205"/>
    </row>
    <row r="2" spans="1:18" ht="30" customHeight="1">
      <c r="A2" s="206" t="s">
        <v>1</v>
      </c>
      <c r="B2" s="207"/>
      <c r="C2" s="207"/>
      <c r="D2" s="207"/>
      <c r="E2" s="207"/>
      <c r="F2" s="207"/>
      <c r="G2" s="207"/>
      <c r="H2" s="207"/>
      <c r="I2" s="207"/>
      <c r="J2" s="207"/>
      <c r="K2" s="207"/>
      <c r="L2" s="207"/>
      <c r="M2" s="207"/>
      <c r="N2" s="207"/>
      <c r="O2" s="207"/>
      <c r="P2" s="207"/>
      <c r="Q2" s="207"/>
    </row>
    <row r="3" spans="1:18" ht="20.25" customHeight="1">
      <c r="B3" s="11"/>
      <c r="C3" s="11"/>
      <c r="D3" s="11"/>
      <c r="E3" s="208" t="s">
        <v>2</v>
      </c>
      <c r="F3" s="209"/>
      <c r="G3" s="210"/>
      <c r="H3" s="210"/>
      <c r="I3" s="210"/>
      <c r="J3" s="210"/>
      <c r="K3" s="210"/>
      <c r="L3" s="210"/>
      <c r="M3" s="210"/>
      <c r="N3" s="210"/>
      <c r="O3" s="11"/>
      <c r="P3" s="11"/>
      <c r="Q3" s="11"/>
    </row>
    <row r="4" spans="1:18">
      <c r="B4" s="11"/>
      <c r="C4" s="11"/>
      <c r="D4" s="11"/>
      <c r="E4" s="12"/>
      <c r="F4" s="13"/>
      <c r="G4" s="14"/>
      <c r="H4" s="14"/>
      <c r="I4" s="14"/>
      <c r="J4" s="14"/>
      <c r="K4" s="14"/>
      <c r="L4" s="14"/>
      <c r="M4" s="14"/>
      <c r="N4" s="14"/>
      <c r="O4" s="11"/>
      <c r="P4" s="11"/>
      <c r="Q4" s="11"/>
    </row>
    <row r="5" spans="1:18" ht="59.25" customHeight="1">
      <c r="A5" s="15"/>
      <c r="B5" s="211" t="s">
        <v>3</v>
      </c>
      <c r="C5" s="212"/>
      <c r="D5" s="212"/>
      <c r="E5" s="212"/>
      <c r="F5" s="212"/>
      <c r="G5" s="212"/>
      <c r="H5" s="212"/>
      <c r="I5" s="212"/>
      <c r="J5" s="212"/>
      <c r="K5" s="212"/>
      <c r="L5" s="212"/>
      <c r="M5" s="212"/>
      <c r="N5" s="212"/>
      <c r="O5" s="212"/>
      <c r="P5" s="212"/>
      <c r="Q5" s="213"/>
    </row>
    <row r="6" spans="1:18" ht="64.5" customHeight="1">
      <c r="A6" s="16">
        <v>1</v>
      </c>
      <c r="B6" s="214" t="s">
        <v>4</v>
      </c>
      <c r="C6" s="215"/>
      <c r="D6" s="215"/>
      <c r="E6" s="215"/>
      <c r="F6" s="215"/>
      <c r="G6" s="215"/>
      <c r="H6" s="215"/>
      <c r="I6" s="215"/>
      <c r="J6" s="215"/>
      <c r="K6" s="215"/>
      <c r="L6" s="215"/>
      <c r="M6" s="215"/>
      <c r="N6" s="215"/>
      <c r="O6" s="215"/>
      <c r="P6" s="215"/>
      <c r="Q6" s="216"/>
    </row>
    <row r="7" spans="1:18" ht="18" customHeight="1">
      <c r="A7" s="16">
        <v>2</v>
      </c>
      <c r="B7" s="214" t="s">
        <v>5</v>
      </c>
      <c r="C7" s="215"/>
      <c r="D7" s="215"/>
      <c r="E7" s="215"/>
      <c r="F7" s="215"/>
      <c r="G7" s="215"/>
      <c r="H7" s="215"/>
      <c r="I7" s="215"/>
      <c r="J7" s="215"/>
      <c r="K7" s="215"/>
      <c r="L7" s="215"/>
      <c r="M7" s="215"/>
      <c r="N7" s="215"/>
      <c r="O7" s="215"/>
      <c r="P7" s="215"/>
      <c r="Q7" s="216"/>
    </row>
    <row r="8" spans="1:18" ht="45" customHeight="1">
      <c r="A8" s="16">
        <v>3</v>
      </c>
      <c r="B8" s="217" t="s">
        <v>6</v>
      </c>
      <c r="C8" s="218"/>
      <c r="D8" s="218"/>
      <c r="E8" s="218"/>
      <c r="F8" s="218"/>
      <c r="G8" s="218"/>
      <c r="H8" s="218"/>
      <c r="I8" s="218"/>
      <c r="J8" s="218"/>
      <c r="K8" s="218"/>
      <c r="L8" s="218"/>
      <c r="M8" s="218"/>
      <c r="N8" s="218"/>
      <c r="O8" s="218"/>
      <c r="P8" s="218"/>
      <c r="Q8" s="219"/>
    </row>
    <row r="9" spans="1:18" ht="24" customHeight="1">
      <c r="A9" s="16">
        <v>4</v>
      </c>
      <c r="B9" s="214" t="s">
        <v>7</v>
      </c>
      <c r="C9" s="215"/>
      <c r="D9" s="215"/>
      <c r="E9" s="215"/>
      <c r="F9" s="215"/>
      <c r="G9" s="215"/>
      <c r="H9" s="215"/>
      <c r="I9" s="215"/>
      <c r="J9" s="215"/>
      <c r="K9" s="215"/>
      <c r="L9" s="215"/>
      <c r="M9" s="215"/>
      <c r="N9" s="215"/>
      <c r="O9" s="215"/>
      <c r="P9" s="215"/>
      <c r="Q9" s="216"/>
    </row>
    <row r="10" spans="1:18" ht="19.5" customHeight="1">
      <c r="A10" s="16">
        <v>5</v>
      </c>
      <c r="B10" s="214" t="s">
        <v>8</v>
      </c>
      <c r="C10" s="215"/>
      <c r="D10" s="215"/>
      <c r="E10" s="215"/>
      <c r="F10" s="215"/>
      <c r="G10" s="215"/>
      <c r="H10" s="215"/>
      <c r="I10" s="215"/>
      <c r="J10" s="215"/>
      <c r="K10" s="215"/>
      <c r="L10" s="215"/>
      <c r="M10" s="215"/>
      <c r="N10" s="215"/>
      <c r="O10" s="215"/>
      <c r="P10" s="215"/>
      <c r="Q10" s="216"/>
    </row>
    <row r="11" spans="1:18" ht="21" customHeight="1">
      <c r="A11" s="17"/>
      <c r="B11" s="220" t="s">
        <v>9</v>
      </c>
      <c r="C11" s="221"/>
      <c r="D11" s="221"/>
      <c r="E11" s="221"/>
      <c r="F11" s="221"/>
      <c r="G11" s="221"/>
      <c r="H11" s="221"/>
      <c r="I11" s="221"/>
      <c r="J11" s="221"/>
      <c r="K11" s="221"/>
      <c r="L11" s="221"/>
      <c r="M11" s="221"/>
      <c r="N11" s="221"/>
      <c r="O11" s="221"/>
      <c r="P11" s="221"/>
      <c r="Q11" s="221"/>
      <c r="R11" s="21"/>
    </row>
    <row r="12" spans="1:18" ht="21" customHeight="1">
      <c r="A12" s="18"/>
      <c r="B12" s="19"/>
      <c r="C12" s="20"/>
      <c r="D12" s="20"/>
      <c r="E12" s="20"/>
      <c r="F12" s="20"/>
      <c r="G12" s="20"/>
      <c r="H12" s="20"/>
      <c r="I12" s="20"/>
      <c r="J12" s="20"/>
      <c r="K12" s="20"/>
      <c r="L12" s="20"/>
      <c r="M12" s="20"/>
      <c r="N12" s="20"/>
      <c r="O12" s="20"/>
      <c r="P12" s="20"/>
      <c r="Q12" s="20"/>
    </row>
    <row r="13" spans="1:18">
      <c r="A13" s="222" t="s">
        <v>10</v>
      </c>
      <c r="B13" s="222"/>
      <c r="C13" s="222"/>
      <c r="D13" s="222"/>
      <c r="E13" s="222"/>
      <c r="F13" s="222"/>
      <c r="G13" s="222"/>
      <c r="H13" s="222"/>
      <c r="I13" s="222"/>
      <c r="J13" s="222"/>
      <c r="K13" s="222"/>
      <c r="L13" s="222"/>
      <c r="M13" s="222"/>
      <c r="N13" s="222"/>
      <c r="O13" s="222"/>
      <c r="P13" s="222"/>
      <c r="Q13" s="222"/>
    </row>
    <row r="14" spans="1:18" ht="15.75" customHeight="1">
      <c r="A14" s="222" t="s">
        <v>11</v>
      </c>
      <c r="B14" s="222"/>
      <c r="C14" s="222"/>
      <c r="D14" s="222"/>
      <c r="E14" s="222" t="s">
        <v>12</v>
      </c>
      <c r="F14" s="222"/>
      <c r="G14" s="222"/>
      <c r="H14" s="222"/>
      <c r="I14" s="222"/>
      <c r="J14" s="222"/>
      <c r="K14" s="222"/>
      <c r="L14" s="222"/>
      <c r="M14" s="222"/>
      <c r="N14" s="222"/>
      <c r="O14" s="222"/>
      <c r="P14" s="222"/>
      <c r="Q14" s="222"/>
    </row>
    <row r="15" spans="1:18" ht="15.75" customHeight="1">
      <c r="A15" s="222" t="s">
        <v>13</v>
      </c>
      <c r="B15" s="222"/>
      <c r="C15" s="222"/>
      <c r="D15" s="222"/>
      <c r="E15" s="222"/>
      <c r="F15" s="222"/>
      <c r="G15" s="222"/>
      <c r="H15" s="222"/>
      <c r="I15" s="222"/>
      <c r="J15" s="222"/>
      <c r="K15" s="222"/>
      <c r="L15" s="222"/>
      <c r="M15" s="222"/>
      <c r="N15" s="222"/>
      <c r="O15" s="222"/>
      <c r="P15" s="222"/>
      <c r="Q15" s="222"/>
    </row>
    <row r="16" spans="1:18" ht="24" customHeight="1">
      <c r="A16" s="230" t="s">
        <v>14</v>
      </c>
      <c r="B16" s="230"/>
      <c r="C16" s="230"/>
      <c r="D16" s="230"/>
      <c r="E16" s="223" t="s">
        <v>15</v>
      </c>
      <c r="F16" s="223"/>
      <c r="G16" s="223"/>
      <c r="H16" s="223"/>
      <c r="I16" s="223"/>
      <c r="J16" s="223"/>
      <c r="K16" s="223"/>
      <c r="L16" s="223"/>
      <c r="M16" s="223"/>
      <c r="N16" s="223"/>
      <c r="O16" s="223"/>
      <c r="P16" s="223"/>
      <c r="Q16" s="223"/>
    </row>
    <row r="17" spans="1:17" ht="47.25" customHeight="1">
      <c r="A17" s="230"/>
      <c r="B17" s="230"/>
      <c r="C17" s="230"/>
      <c r="D17" s="230"/>
      <c r="E17" s="224" t="s">
        <v>16</v>
      </c>
      <c r="F17" s="224"/>
      <c r="G17" s="224"/>
      <c r="H17" s="224"/>
      <c r="I17" s="224"/>
      <c r="J17" s="224"/>
      <c r="K17" s="224"/>
      <c r="L17" s="224"/>
      <c r="M17" s="224"/>
      <c r="N17" s="224"/>
      <c r="O17" s="224"/>
      <c r="P17" s="224"/>
      <c r="Q17" s="224"/>
    </row>
    <row r="18" spans="1:17" ht="39.75" customHeight="1">
      <c r="A18" s="230"/>
      <c r="B18" s="230"/>
      <c r="C18" s="230"/>
      <c r="D18" s="230"/>
      <c r="E18" s="224" t="s">
        <v>17</v>
      </c>
      <c r="F18" s="224"/>
      <c r="G18" s="224"/>
      <c r="H18" s="224"/>
      <c r="I18" s="224"/>
      <c r="J18" s="224"/>
      <c r="K18" s="224"/>
      <c r="L18" s="224"/>
      <c r="M18" s="224"/>
      <c r="N18" s="224"/>
      <c r="O18" s="224"/>
      <c r="P18" s="224"/>
      <c r="Q18" s="224"/>
    </row>
    <row r="19" spans="1:17" ht="38.25" customHeight="1">
      <c r="A19" s="230"/>
      <c r="B19" s="230"/>
      <c r="C19" s="230"/>
      <c r="D19" s="230"/>
      <c r="E19" s="224" t="s">
        <v>18</v>
      </c>
      <c r="F19" s="224"/>
      <c r="G19" s="224"/>
      <c r="H19" s="224"/>
      <c r="I19" s="224"/>
      <c r="J19" s="224"/>
      <c r="K19" s="224"/>
      <c r="L19" s="224"/>
      <c r="M19" s="224"/>
      <c r="N19" s="224"/>
      <c r="O19" s="224"/>
      <c r="P19" s="224"/>
      <c r="Q19" s="224"/>
    </row>
    <row r="20" spans="1:17" ht="30" customHeight="1">
      <c r="A20" s="230"/>
      <c r="B20" s="230"/>
      <c r="C20" s="230"/>
      <c r="D20" s="230"/>
      <c r="E20" s="224" t="s">
        <v>19</v>
      </c>
      <c r="F20" s="224"/>
      <c r="G20" s="224"/>
      <c r="H20" s="224"/>
      <c r="I20" s="224"/>
      <c r="J20" s="224"/>
      <c r="K20" s="224"/>
      <c r="L20" s="224"/>
      <c r="M20" s="224"/>
      <c r="N20" s="224"/>
      <c r="O20" s="224"/>
      <c r="P20" s="224"/>
      <c r="Q20" s="224"/>
    </row>
    <row r="21" spans="1:17" ht="53.25" customHeight="1">
      <c r="A21" s="230"/>
      <c r="B21" s="230"/>
      <c r="C21" s="230"/>
      <c r="D21" s="230"/>
      <c r="E21" s="224" t="s">
        <v>20</v>
      </c>
      <c r="F21" s="224"/>
      <c r="G21" s="224"/>
      <c r="H21" s="224"/>
      <c r="I21" s="224"/>
      <c r="J21" s="224"/>
      <c r="K21" s="224"/>
      <c r="L21" s="224"/>
      <c r="M21" s="224"/>
      <c r="N21" s="224"/>
      <c r="O21" s="224"/>
      <c r="P21" s="224"/>
      <c r="Q21" s="224"/>
    </row>
    <row r="22" spans="1:17">
      <c r="A22" s="225" t="s">
        <v>21</v>
      </c>
      <c r="B22" s="226"/>
      <c r="C22" s="226"/>
      <c r="D22" s="226"/>
      <c r="E22" s="226"/>
      <c r="F22" s="226"/>
      <c r="G22" s="226"/>
      <c r="H22" s="226"/>
      <c r="I22" s="226"/>
      <c r="J22" s="226"/>
      <c r="K22" s="226"/>
      <c r="L22" s="226"/>
      <c r="M22" s="226"/>
      <c r="N22" s="226"/>
      <c r="O22" s="226"/>
      <c r="P22" s="226"/>
      <c r="Q22" s="226"/>
    </row>
    <row r="23" spans="1:17" ht="48" customHeight="1">
      <c r="A23" s="230" t="s">
        <v>22</v>
      </c>
      <c r="B23" s="231"/>
      <c r="C23" s="231"/>
      <c r="D23" s="231"/>
      <c r="E23" s="224" t="s">
        <v>23</v>
      </c>
      <c r="F23" s="224"/>
      <c r="G23" s="224"/>
      <c r="H23" s="224"/>
      <c r="I23" s="224"/>
      <c r="J23" s="224"/>
      <c r="K23" s="224"/>
      <c r="L23" s="224"/>
      <c r="M23" s="224"/>
      <c r="N23" s="224"/>
      <c r="O23" s="224"/>
      <c r="P23" s="224"/>
      <c r="Q23" s="224"/>
    </row>
    <row r="24" spans="1:17" ht="46.5" customHeight="1">
      <c r="A24" s="231"/>
      <c r="B24" s="231"/>
      <c r="C24" s="231"/>
      <c r="D24" s="231"/>
      <c r="E24" s="224" t="s">
        <v>24</v>
      </c>
      <c r="F24" s="224"/>
      <c r="G24" s="224"/>
      <c r="H24" s="224"/>
      <c r="I24" s="224"/>
      <c r="J24" s="224"/>
      <c r="K24" s="224"/>
      <c r="L24" s="224"/>
      <c r="M24" s="224"/>
      <c r="N24" s="224"/>
      <c r="O24" s="224"/>
      <c r="P24" s="224"/>
      <c r="Q24" s="224"/>
    </row>
    <row r="25" spans="1:17" ht="46.5" customHeight="1">
      <c r="A25" s="231"/>
      <c r="B25" s="231"/>
      <c r="C25" s="231"/>
      <c r="D25" s="231"/>
      <c r="E25" s="224" t="s">
        <v>25</v>
      </c>
      <c r="F25" s="224"/>
      <c r="G25" s="224"/>
      <c r="H25" s="224"/>
      <c r="I25" s="224"/>
      <c r="J25" s="224"/>
      <c r="K25" s="224"/>
      <c r="L25" s="224"/>
      <c r="M25" s="224"/>
      <c r="N25" s="224"/>
      <c r="O25" s="224"/>
      <c r="P25" s="224"/>
      <c r="Q25" s="224"/>
    </row>
    <row r="26" spans="1:17">
      <c r="A26" s="231"/>
      <c r="B26" s="231"/>
      <c r="C26" s="231"/>
      <c r="D26" s="231"/>
      <c r="E26" s="224" t="s">
        <v>26</v>
      </c>
      <c r="F26" s="224"/>
      <c r="G26" s="224"/>
      <c r="H26" s="224"/>
      <c r="I26" s="224"/>
      <c r="J26" s="224"/>
      <c r="K26" s="224"/>
      <c r="L26" s="224"/>
      <c r="M26" s="224"/>
      <c r="N26" s="224"/>
      <c r="O26" s="224"/>
      <c r="P26" s="224"/>
      <c r="Q26" s="224"/>
    </row>
    <row r="27" spans="1:17">
      <c r="A27" s="225" t="s">
        <v>27</v>
      </c>
      <c r="B27" s="225"/>
      <c r="C27" s="225"/>
      <c r="D27" s="225"/>
      <c r="E27" s="225"/>
      <c r="F27" s="225"/>
      <c r="G27" s="225"/>
      <c r="H27" s="225"/>
      <c r="I27" s="225"/>
      <c r="J27" s="225"/>
      <c r="K27" s="225"/>
      <c r="L27" s="225"/>
      <c r="M27" s="225"/>
      <c r="N27" s="225"/>
      <c r="O27" s="225"/>
      <c r="P27" s="225"/>
      <c r="Q27" s="225"/>
    </row>
    <row r="28" spans="1:17" ht="58.5" customHeight="1">
      <c r="A28" s="230" t="s">
        <v>28</v>
      </c>
      <c r="B28" s="230"/>
      <c r="C28" s="230"/>
      <c r="D28" s="230"/>
      <c r="E28" s="224" t="s">
        <v>29</v>
      </c>
      <c r="F28" s="224"/>
      <c r="G28" s="224"/>
      <c r="H28" s="224"/>
      <c r="I28" s="224"/>
      <c r="J28" s="224"/>
      <c r="K28" s="224"/>
      <c r="L28" s="224"/>
      <c r="M28" s="224"/>
      <c r="N28" s="224"/>
      <c r="O28" s="224"/>
      <c r="P28" s="224"/>
      <c r="Q28" s="224"/>
    </row>
    <row r="29" spans="1:17" ht="24" customHeight="1">
      <c r="A29" s="225" t="s">
        <v>30</v>
      </c>
      <c r="B29" s="225"/>
      <c r="C29" s="225"/>
      <c r="D29" s="225"/>
      <c r="E29" s="225"/>
      <c r="F29" s="225"/>
      <c r="G29" s="225"/>
      <c r="H29" s="225"/>
      <c r="I29" s="225"/>
      <c r="J29" s="225"/>
      <c r="K29" s="225"/>
      <c r="L29" s="225"/>
      <c r="M29" s="225"/>
      <c r="N29" s="225"/>
      <c r="O29" s="225"/>
      <c r="P29" s="225"/>
      <c r="Q29" s="225"/>
    </row>
    <row r="30" spans="1:17" ht="50.25" customHeight="1">
      <c r="A30" s="231">
        <v>4</v>
      </c>
      <c r="B30" s="231"/>
      <c r="C30" s="231"/>
      <c r="D30" s="231"/>
      <c r="E30" s="224" t="s">
        <v>31</v>
      </c>
      <c r="F30" s="224"/>
      <c r="G30" s="224"/>
      <c r="H30" s="224"/>
      <c r="I30" s="224"/>
      <c r="J30" s="224"/>
      <c r="K30" s="224"/>
      <c r="L30" s="224"/>
      <c r="M30" s="224"/>
      <c r="N30" s="224"/>
      <c r="O30" s="224"/>
      <c r="P30" s="224"/>
      <c r="Q30" s="224"/>
    </row>
    <row r="31" spans="1:17" ht="45.75" customHeight="1">
      <c r="A31" s="231"/>
      <c r="B31" s="231"/>
      <c r="C31" s="231"/>
      <c r="D31" s="231"/>
      <c r="E31" s="224" t="s">
        <v>32</v>
      </c>
      <c r="F31" s="224"/>
      <c r="G31" s="224"/>
      <c r="H31" s="224"/>
      <c r="I31" s="224"/>
      <c r="J31" s="224"/>
      <c r="K31" s="224"/>
      <c r="L31" s="224"/>
      <c r="M31" s="224"/>
      <c r="N31" s="224"/>
      <c r="O31" s="224"/>
      <c r="P31" s="224"/>
      <c r="Q31" s="224"/>
    </row>
    <row r="32" spans="1:17" ht="30" customHeight="1">
      <c r="A32" s="225" t="s">
        <v>33</v>
      </c>
      <c r="B32" s="225"/>
      <c r="C32" s="225"/>
      <c r="D32" s="225"/>
      <c r="E32" s="225"/>
      <c r="F32" s="225"/>
      <c r="G32" s="225"/>
      <c r="H32" s="225"/>
      <c r="I32" s="225"/>
      <c r="J32" s="225"/>
      <c r="K32" s="225"/>
      <c r="L32" s="225"/>
      <c r="M32" s="225"/>
      <c r="N32" s="225"/>
      <c r="O32" s="225"/>
      <c r="P32" s="225"/>
      <c r="Q32" s="225"/>
    </row>
    <row r="33" spans="1:17" ht="19.5" customHeight="1">
      <c r="A33" s="231">
        <v>5</v>
      </c>
      <c r="B33" s="231"/>
      <c r="C33" s="231"/>
      <c r="D33" s="231"/>
      <c r="E33" s="232" t="s">
        <v>34</v>
      </c>
      <c r="F33" s="232"/>
      <c r="G33" s="232"/>
      <c r="H33" s="232"/>
      <c r="I33" s="232"/>
      <c r="J33" s="232"/>
      <c r="K33" s="232"/>
      <c r="L33" s="232"/>
      <c r="M33" s="232"/>
      <c r="N33" s="232"/>
      <c r="O33" s="232"/>
      <c r="P33" s="232"/>
      <c r="Q33" s="232"/>
    </row>
    <row r="34" spans="1:17" ht="201.75" customHeight="1">
      <c r="A34" s="231"/>
      <c r="B34" s="231"/>
      <c r="C34" s="231"/>
      <c r="D34" s="231"/>
      <c r="E34" s="227" t="s">
        <v>35</v>
      </c>
      <c r="F34" s="227"/>
      <c r="G34" s="227"/>
      <c r="H34" s="227"/>
      <c r="I34" s="227"/>
      <c r="J34" s="227"/>
      <c r="K34" s="227"/>
      <c r="L34" s="227"/>
      <c r="M34" s="227"/>
      <c r="N34" s="227"/>
      <c r="O34" s="227"/>
      <c r="P34" s="227"/>
      <c r="Q34" s="227"/>
    </row>
    <row r="35" spans="1:17" ht="18.75" customHeight="1">
      <c r="A35" s="231"/>
      <c r="B35" s="231"/>
      <c r="C35" s="231"/>
      <c r="D35" s="231"/>
      <c r="E35" s="232" t="s">
        <v>36</v>
      </c>
      <c r="F35" s="232"/>
      <c r="G35" s="232"/>
      <c r="H35" s="232"/>
      <c r="I35" s="232"/>
      <c r="J35" s="232"/>
      <c r="K35" s="232"/>
      <c r="L35" s="232"/>
      <c r="M35" s="232"/>
      <c r="N35" s="232"/>
      <c r="O35" s="232"/>
      <c r="P35" s="232"/>
      <c r="Q35" s="232"/>
    </row>
    <row r="36" spans="1:17" ht="186.75" customHeight="1">
      <c r="A36" s="231"/>
      <c r="B36" s="231"/>
      <c r="C36" s="231"/>
      <c r="D36" s="231"/>
      <c r="E36" s="227" t="s">
        <v>37</v>
      </c>
      <c r="F36" s="228"/>
      <c r="G36" s="228"/>
      <c r="H36" s="228"/>
      <c r="I36" s="228"/>
      <c r="J36" s="228"/>
      <c r="K36" s="228"/>
      <c r="L36" s="228"/>
      <c r="M36" s="228"/>
      <c r="N36" s="228"/>
      <c r="O36" s="228"/>
      <c r="P36" s="228"/>
      <c r="Q36" s="228"/>
    </row>
    <row r="37" spans="1:17" ht="115.5" customHeight="1">
      <c r="A37" s="231"/>
      <c r="B37" s="231"/>
      <c r="C37" s="231"/>
      <c r="D37" s="231"/>
      <c r="E37" s="229" t="s">
        <v>38</v>
      </c>
      <c r="F37" s="229"/>
      <c r="G37" s="229"/>
      <c r="H37" s="229"/>
      <c r="I37" s="229"/>
      <c r="J37" s="229"/>
      <c r="K37" s="229"/>
      <c r="L37" s="229"/>
      <c r="M37" s="229"/>
      <c r="N37" s="229"/>
      <c r="O37" s="229"/>
      <c r="P37" s="229"/>
      <c r="Q37" s="229"/>
    </row>
    <row r="38" spans="1:17" ht="66.75" customHeight="1">
      <c r="A38" s="231"/>
      <c r="B38" s="231"/>
      <c r="C38" s="231"/>
      <c r="D38" s="231"/>
      <c r="E38" s="227" t="s">
        <v>39</v>
      </c>
      <c r="F38" s="228"/>
      <c r="G38" s="228"/>
      <c r="H38" s="228"/>
      <c r="I38" s="228"/>
      <c r="J38" s="228"/>
      <c r="K38" s="228"/>
      <c r="L38" s="228"/>
      <c r="M38" s="228"/>
      <c r="N38" s="228"/>
      <c r="O38" s="228"/>
      <c r="P38" s="228"/>
      <c r="Q38" s="22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33" t="s">
        <v>41</v>
      </c>
      <c r="B2" s="234"/>
      <c r="C2" s="234"/>
      <c r="D2" s="234"/>
      <c r="E2" s="234"/>
      <c r="F2" s="234"/>
      <c r="G2" s="234"/>
      <c r="H2" s="234"/>
      <c r="I2" s="234"/>
      <c r="J2" s="234"/>
      <c r="K2" s="234"/>
      <c r="L2" s="234"/>
      <c r="M2" s="234"/>
      <c r="N2" s="235"/>
    </row>
    <row r="3" spans="1:14">
      <c r="A3" s="236" t="s">
        <v>42</v>
      </c>
      <c r="B3" s="237"/>
      <c r="C3" s="237"/>
      <c r="D3" s="237"/>
      <c r="E3" s="237"/>
      <c r="F3" s="237"/>
      <c r="G3" s="237"/>
      <c r="H3" s="237"/>
      <c r="I3" s="237"/>
      <c r="J3" s="237"/>
      <c r="K3" s="237"/>
      <c r="L3" s="237"/>
      <c r="M3" s="237"/>
      <c r="N3" s="238"/>
    </row>
    <row r="4" spans="1:14" ht="46.5" customHeight="1">
      <c r="A4" s="4" t="s">
        <v>43</v>
      </c>
      <c r="B4" s="239" t="s">
        <v>44</v>
      </c>
      <c r="C4" s="239"/>
      <c r="D4" s="239"/>
      <c r="E4" s="239"/>
      <c r="F4" s="239"/>
      <c r="G4" s="239"/>
      <c r="H4" s="239"/>
      <c r="I4" s="239"/>
      <c r="J4" s="239"/>
      <c r="K4" s="239"/>
      <c r="L4" s="239"/>
      <c r="M4" s="239"/>
      <c r="N4" s="240"/>
    </row>
    <row r="5" spans="1:14" ht="45.75" customHeight="1">
      <c r="A5" s="241" t="s">
        <v>45</v>
      </c>
      <c r="B5" s="242"/>
      <c r="C5" s="242"/>
      <c r="D5" s="242"/>
      <c r="E5" s="242"/>
      <c r="F5" s="242"/>
      <c r="G5" s="242"/>
      <c r="H5" s="242"/>
      <c r="I5" s="242"/>
      <c r="J5" s="242"/>
      <c r="K5" s="242"/>
      <c r="L5" s="242"/>
      <c r="M5" s="242"/>
      <c r="N5" s="243"/>
    </row>
    <row r="6" spans="1:14" ht="29.25" customHeight="1">
      <c r="A6" s="241" t="s">
        <v>46</v>
      </c>
      <c r="B6" s="242"/>
      <c r="C6" s="242"/>
      <c r="D6" s="242"/>
      <c r="E6" s="242"/>
      <c r="F6" s="242"/>
      <c r="G6" s="242"/>
      <c r="H6" s="242"/>
      <c r="I6" s="242"/>
      <c r="J6" s="242"/>
      <c r="K6" s="242"/>
      <c r="L6" s="242"/>
      <c r="M6" s="242"/>
      <c r="N6" s="243"/>
    </row>
    <row r="7" spans="1:14" ht="17.25" customHeight="1">
      <c r="A7" s="5" t="s">
        <v>47</v>
      </c>
      <c r="B7" s="6"/>
      <c r="C7" s="6"/>
      <c r="D7" s="6"/>
      <c r="E7" s="6"/>
      <c r="F7" s="6"/>
      <c r="G7" s="6"/>
      <c r="H7" s="6"/>
      <c r="I7" s="6"/>
      <c r="J7" s="6"/>
      <c r="K7" s="6"/>
      <c r="L7" s="6"/>
      <c r="M7" s="6"/>
      <c r="N7" s="8"/>
    </row>
    <row r="8" spans="1:14" ht="51" customHeight="1">
      <c r="A8" s="241" t="s">
        <v>48</v>
      </c>
      <c r="B8" s="242"/>
      <c r="C8" s="242"/>
      <c r="D8" s="242"/>
      <c r="E8" s="242"/>
      <c r="F8" s="242"/>
      <c r="G8" s="242"/>
      <c r="H8" s="242"/>
      <c r="I8" s="242"/>
      <c r="J8" s="242"/>
      <c r="K8" s="242"/>
      <c r="L8" s="242"/>
      <c r="M8" s="242"/>
      <c r="N8" s="243"/>
    </row>
    <row r="9" spans="1:14" ht="36" customHeight="1">
      <c r="A9" s="241" t="s">
        <v>49</v>
      </c>
      <c r="B9" s="242"/>
      <c r="C9" s="242"/>
      <c r="D9" s="242"/>
      <c r="E9" s="242"/>
      <c r="F9" s="242"/>
      <c r="G9" s="242"/>
      <c r="H9" s="242"/>
      <c r="I9" s="242"/>
      <c r="J9" s="242"/>
      <c r="K9" s="242"/>
      <c r="L9" s="242"/>
      <c r="M9" s="242"/>
      <c r="N9" s="243"/>
    </row>
    <row r="10" spans="1:14" ht="30" customHeight="1">
      <c r="A10" s="241" t="s">
        <v>50</v>
      </c>
      <c r="B10" s="242"/>
      <c r="C10" s="242"/>
      <c r="D10" s="242"/>
      <c r="E10" s="242"/>
      <c r="F10" s="242"/>
      <c r="G10" s="242"/>
      <c r="H10" s="242"/>
      <c r="I10" s="242"/>
      <c r="J10" s="242"/>
      <c r="K10" s="242"/>
      <c r="L10" s="242"/>
      <c r="M10" s="242"/>
      <c r="N10" s="243"/>
    </row>
    <row r="11" spans="1:14" ht="18.75" customHeight="1">
      <c r="A11" s="241" t="s">
        <v>51</v>
      </c>
      <c r="B11" s="242"/>
      <c r="C11" s="242"/>
      <c r="D11" s="242"/>
      <c r="E11" s="242"/>
      <c r="F11" s="242"/>
      <c r="G11" s="242"/>
      <c r="H11" s="242"/>
      <c r="I11" s="242"/>
      <c r="J11" s="242"/>
      <c r="K11" s="242"/>
      <c r="L11" s="242"/>
      <c r="M11" s="242"/>
      <c r="N11" s="243"/>
    </row>
    <row r="12" spans="1:14">
      <c r="A12" s="236" t="s">
        <v>52</v>
      </c>
      <c r="B12" s="237"/>
      <c r="C12" s="237"/>
      <c r="D12" s="237"/>
      <c r="E12" s="237"/>
      <c r="F12" s="237"/>
      <c r="G12" s="237"/>
      <c r="H12" s="237"/>
      <c r="I12" s="237"/>
      <c r="J12" s="237"/>
      <c r="K12" s="237"/>
      <c r="L12" s="237"/>
      <c r="M12" s="237"/>
      <c r="N12" s="238"/>
    </row>
    <row r="13" spans="1:14">
      <c r="A13" s="7" t="s">
        <v>53</v>
      </c>
      <c r="N13" s="9"/>
    </row>
    <row r="14" spans="1:14" ht="117" customHeight="1">
      <c r="A14" s="244" t="s">
        <v>54</v>
      </c>
      <c r="B14" s="245"/>
      <c r="C14" s="245"/>
      <c r="D14" s="245"/>
      <c r="E14" s="245"/>
      <c r="F14" s="245"/>
      <c r="G14" s="245"/>
      <c r="H14" s="245"/>
      <c r="I14" s="245"/>
      <c r="J14" s="245"/>
      <c r="K14" s="245"/>
      <c r="L14" s="245"/>
      <c r="M14" s="245"/>
      <c r="N14" s="246"/>
    </row>
    <row r="15" spans="1:14" ht="28.5" customHeight="1">
      <c r="A15" s="247" t="s">
        <v>55</v>
      </c>
      <c r="B15" s="248"/>
      <c r="C15" s="248"/>
      <c r="D15" s="248"/>
      <c r="E15" s="248"/>
      <c r="F15" s="248"/>
      <c r="G15" s="248"/>
      <c r="H15" s="248"/>
      <c r="I15" s="248"/>
      <c r="J15" s="248"/>
      <c r="K15" s="248"/>
      <c r="L15" s="248"/>
      <c r="M15" s="248"/>
      <c r="N15" s="249"/>
    </row>
    <row r="16" spans="1:14" ht="120" customHeight="1">
      <c r="A16" s="250" t="s">
        <v>56</v>
      </c>
      <c r="B16" s="251"/>
      <c r="C16" s="251"/>
      <c r="D16" s="251"/>
      <c r="E16" s="251"/>
      <c r="F16" s="251"/>
      <c r="G16" s="251"/>
      <c r="H16" s="251"/>
      <c r="I16" s="251"/>
      <c r="J16" s="251"/>
      <c r="K16" s="251"/>
      <c r="L16" s="251"/>
      <c r="M16" s="251"/>
      <c r="N16" s="252"/>
    </row>
    <row r="17" spans="1:14" ht="13.5" customHeight="1">
      <c r="A17" s="241" t="s">
        <v>57</v>
      </c>
      <c r="B17" s="242"/>
      <c r="C17" s="242"/>
      <c r="D17" s="242"/>
      <c r="E17" s="242"/>
      <c r="F17" s="242"/>
      <c r="G17" s="242"/>
      <c r="H17" s="242"/>
      <c r="I17" s="242"/>
      <c r="J17" s="242"/>
      <c r="K17" s="242"/>
      <c r="L17" s="242"/>
      <c r="M17" s="242"/>
      <c r="N17" s="243"/>
    </row>
    <row r="18" spans="1:14" ht="15" customHeight="1">
      <c r="A18" s="241" t="s">
        <v>58</v>
      </c>
      <c r="B18" s="242"/>
      <c r="C18" s="242"/>
      <c r="D18" s="242"/>
      <c r="E18" s="242"/>
      <c r="F18" s="242"/>
      <c r="G18" s="242"/>
      <c r="H18" s="242"/>
      <c r="I18" s="242"/>
      <c r="J18" s="242"/>
      <c r="K18" s="242"/>
      <c r="L18" s="242"/>
      <c r="M18" s="242"/>
      <c r="N18" s="243"/>
    </row>
    <row r="19" spans="1:14" ht="49.5" customHeight="1">
      <c r="A19" s="241" t="s">
        <v>59</v>
      </c>
      <c r="B19" s="242"/>
      <c r="C19" s="242"/>
      <c r="D19" s="242"/>
      <c r="E19" s="242"/>
      <c r="F19" s="242"/>
      <c r="G19" s="242"/>
      <c r="H19" s="242"/>
      <c r="I19" s="242"/>
      <c r="J19" s="242"/>
      <c r="K19" s="242"/>
      <c r="L19" s="242"/>
      <c r="M19" s="242"/>
      <c r="N19" s="243"/>
    </row>
    <row r="20" spans="1:14">
      <c r="A20" s="236" t="s">
        <v>60</v>
      </c>
      <c r="B20" s="237"/>
      <c r="C20" s="237"/>
      <c r="D20" s="237"/>
      <c r="E20" s="237"/>
      <c r="F20" s="237"/>
      <c r="G20" s="237"/>
      <c r="H20" s="237"/>
      <c r="I20" s="237"/>
      <c r="J20" s="237"/>
      <c r="K20" s="237"/>
      <c r="L20" s="237"/>
      <c r="M20" s="237"/>
      <c r="N20" s="238"/>
    </row>
    <row r="21" spans="1:14" ht="77.25" customHeight="1">
      <c r="A21" s="253" t="s">
        <v>61</v>
      </c>
      <c r="B21" s="254"/>
      <c r="C21" s="254"/>
      <c r="D21" s="254"/>
      <c r="E21" s="254"/>
      <c r="F21" s="254"/>
      <c r="G21" s="254"/>
      <c r="H21" s="254"/>
      <c r="I21" s="254"/>
      <c r="J21" s="254"/>
      <c r="K21" s="254"/>
      <c r="L21" s="254"/>
      <c r="M21" s="254"/>
      <c r="N21" s="255"/>
    </row>
    <row r="22" spans="1:14">
      <c r="A22" s="236" t="s">
        <v>62</v>
      </c>
      <c r="B22" s="237"/>
      <c r="C22" s="237"/>
      <c r="D22" s="237"/>
      <c r="E22" s="237"/>
      <c r="F22" s="237"/>
      <c r="G22" s="237"/>
      <c r="H22" s="237"/>
      <c r="I22" s="237"/>
      <c r="J22" s="237"/>
      <c r="K22" s="237"/>
      <c r="L22" s="237"/>
      <c r="M22" s="237"/>
      <c r="N22" s="238"/>
    </row>
    <row r="23" spans="1:14" ht="51.75" customHeight="1">
      <c r="A23" s="253" t="s">
        <v>63</v>
      </c>
      <c r="B23" s="254"/>
      <c r="C23" s="254"/>
      <c r="D23" s="254"/>
      <c r="E23" s="254"/>
      <c r="F23" s="254"/>
      <c r="G23" s="254"/>
      <c r="H23" s="254"/>
      <c r="I23" s="254"/>
      <c r="J23" s="254"/>
      <c r="K23" s="254"/>
      <c r="L23" s="254"/>
      <c r="M23" s="254"/>
      <c r="N23" s="255"/>
    </row>
    <row r="24" spans="1:14">
      <c r="A24" s="236" t="s">
        <v>64</v>
      </c>
      <c r="B24" s="237"/>
      <c r="C24" s="237"/>
      <c r="D24" s="237"/>
      <c r="E24" s="237"/>
      <c r="F24" s="237"/>
      <c r="G24" s="237"/>
      <c r="H24" s="237"/>
      <c r="I24" s="237"/>
      <c r="J24" s="237"/>
      <c r="K24" s="237"/>
      <c r="L24" s="237"/>
      <c r="M24" s="237"/>
      <c r="N24" s="238"/>
    </row>
    <row r="25" spans="1:14" ht="14.25" customHeight="1">
      <c r="A25" s="253" t="s">
        <v>65</v>
      </c>
      <c r="B25" s="254"/>
      <c r="C25" s="254"/>
      <c r="D25" s="254"/>
      <c r="E25" s="254"/>
      <c r="F25" s="254"/>
      <c r="G25" s="254"/>
      <c r="H25" s="254"/>
      <c r="I25" s="254"/>
      <c r="J25" s="254"/>
      <c r="K25" s="254"/>
      <c r="L25" s="254"/>
      <c r="M25" s="254"/>
      <c r="N25" s="255"/>
    </row>
    <row r="26" spans="1:14">
      <c r="A26" s="236" t="s">
        <v>66</v>
      </c>
      <c r="B26" s="237"/>
      <c r="C26" s="237"/>
      <c r="D26" s="237"/>
      <c r="E26" s="237"/>
      <c r="F26" s="237"/>
      <c r="G26" s="237"/>
      <c r="H26" s="237"/>
      <c r="I26" s="237"/>
      <c r="J26" s="237"/>
      <c r="K26" s="237"/>
      <c r="L26" s="237"/>
      <c r="M26" s="237"/>
      <c r="N26" s="238"/>
    </row>
    <row r="27" spans="1:14" ht="63" customHeight="1">
      <c r="A27" s="253" t="s">
        <v>67</v>
      </c>
      <c r="B27" s="254"/>
      <c r="C27" s="254"/>
      <c r="D27" s="254"/>
      <c r="E27" s="254"/>
      <c r="F27" s="254"/>
      <c r="G27" s="254"/>
      <c r="H27" s="254"/>
      <c r="I27" s="254"/>
      <c r="J27" s="254"/>
      <c r="K27" s="254"/>
      <c r="L27" s="254"/>
      <c r="M27" s="254"/>
      <c r="N27" s="255"/>
    </row>
    <row r="28" spans="1:14">
      <c r="A28" s="236" t="s">
        <v>68</v>
      </c>
      <c r="B28" s="237"/>
      <c r="C28" s="237"/>
      <c r="D28" s="237"/>
      <c r="E28" s="237"/>
      <c r="F28" s="237"/>
      <c r="G28" s="237"/>
      <c r="H28" s="237"/>
      <c r="I28" s="237"/>
      <c r="J28" s="237"/>
      <c r="K28" s="237"/>
      <c r="L28" s="237"/>
      <c r="M28" s="237"/>
      <c r="N28" s="238"/>
    </row>
    <row r="29" spans="1:14" ht="17.25" customHeight="1">
      <c r="A29" s="253" t="s">
        <v>69</v>
      </c>
      <c r="B29" s="254"/>
      <c r="C29" s="254"/>
      <c r="D29" s="254"/>
      <c r="E29" s="254"/>
      <c r="F29" s="254"/>
      <c r="G29" s="254"/>
      <c r="H29" s="254"/>
      <c r="I29" s="254"/>
      <c r="J29" s="254"/>
      <c r="K29" s="254"/>
      <c r="L29" s="254"/>
      <c r="M29" s="254"/>
      <c r="N29" s="255"/>
    </row>
    <row r="30" spans="1:14" ht="36" customHeight="1">
      <c r="A30" s="253" t="s">
        <v>70</v>
      </c>
      <c r="B30" s="254"/>
      <c r="C30" s="254"/>
      <c r="D30" s="254"/>
      <c r="E30" s="254"/>
      <c r="F30" s="254"/>
      <c r="G30" s="254"/>
      <c r="H30" s="254"/>
      <c r="I30" s="254"/>
      <c r="J30" s="254"/>
      <c r="K30" s="254"/>
      <c r="L30" s="254"/>
      <c r="M30" s="254"/>
      <c r="N30" s="255"/>
    </row>
    <row r="31" spans="1:14">
      <c r="A31" s="236" t="s">
        <v>71</v>
      </c>
      <c r="B31" s="237"/>
      <c r="C31" s="237"/>
      <c r="D31" s="237"/>
      <c r="E31" s="237"/>
      <c r="F31" s="237"/>
      <c r="G31" s="237"/>
      <c r="H31" s="237"/>
      <c r="I31" s="237"/>
      <c r="J31" s="237"/>
      <c r="K31" s="237"/>
      <c r="L31" s="237"/>
      <c r="M31" s="237"/>
      <c r="N31" s="238"/>
    </row>
    <row r="32" spans="1:14">
      <c r="A32" s="236" t="s">
        <v>72</v>
      </c>
      <c r="B32" s="237"/>
      <c r="C32" s="237"/>
      <c r="D32" s="237"/>
      <c r="E32" s="237"/>
      <c r="F32" s="237"/>
      <c r="G32" s="237"/>
      <c r="H32" s="237"/>
      <c r="I32" s="237"/>
      <c r="J32" s="237"/>
      <c r="K32" s="237"/>
      <c r="L32" s="237"/>
      <c r="M32" s="237"/>
      <c r="N32" s="238"/>
    </row>
    <row r="33" spans="1:14" ht="34.5" customHeight="1">
      <c r="A33" s="253" t="s">
        <v>73</v>
      </c>
      <c r="B33" s="254"/>
      <c r="C33" s="254"/>
      <c r="D33" s="254"/>
      <c r="E33" s="254"/>
      <c r="F33" s="254"/>
      <c r="G33" s="254"/>
      <c r="H33" s="254"/>
      <c r="I33" s="254"/>
      <c r="J33" s="254"/>
      <c r="K33" s="254"/>
      <c r="L33" s="254"/>
      <c r="M33" s="254"/>
      <c r="N33" s="25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abSelected="1" topLeftCell="A11" zoomScale="85" zoomScaleNormal="85" workbookViewId="0">
      <selection activeCell="F59" sqref="F59"/>
    </sheetView>
  </sheetViews>
  <sheetFormatPr defaultColWidth="9.140625" defaultRowHeight="15"/>
  <cols>
    <col min="1" max="1" width="6.28515625" style="33" customWidth="1"/>
    <col min="2" max="2" width="45.5703125" style="26" customWidth="1"/>
    <col min="3" max="3" width="9.28515625" style="26" customWidth="1"/>
    <col min="4" max="4" width="9.85546875" style="26" customWidth="1"/>
    <col min="5" max="5" width="11" style="26" customWidth="1"/>
    <col min="6" max="6" width="11.28515625" style="26" customWidth="1"/>
    <col min="7" max="7" width="57.28515625" style="26" customWidth="1"/>
    <col min="8" max="8" width="9.140625" style="26" customWidth="1"/>
    <col min="9" max="9" width="9.5703125" style="26" customWidth="1"/>
    <col min="10" max="10" width="10.7109375" style="26" customWidth="1"/>
    <col min="11" max="11" width="13.140625" style="26" customWidth="1"/>
    <col min="12" max="12" width="9.140625" style="26"/>
    <col min="13" max="13" width="10" style="26" bestFit="1" customWidth="1"/>
    <col min="14" max="16384" width="9.140625" style="26"/>
  </cols>
  <sheetData>
    <row r="1" spans="1:12">
      <c r="A1" s="256" t="s">
        <v>128</v>
      </c>
      <c r="B1" s="256"/>
      <c r="C1" s="89"/>
      <c r="D1" s="89"/>
      <c r="E1" s="89"/>
      <c r="F1" s="257"/>
      <c r="G1" s="257"/>
      <c r="H1" s="257"/>
      <c r="I1" s="257"/>
      <c r="J1" s="90"/>
      <c r="K1" s="90"/>
    </row>
    <row r="2" spans="1:12">
      <c r="A2" s="256" t="s">
        <v>147</v>
      </c>
      <c r="B2" s="256"/>
      <c r="C2" s="89"/>
      <c r="D2" s="89"/>
      <c r="E2" s="89"/>
      <c r="F2" s="89"/>
      <c r="G2" s="89"/>
      <c r="H2" s="89"/>
      <c r="I2" s="90"/>
      <c r="J2" s="90"/>
      <c r="K2" s="90"/>
    </row>
    <row r="3" spans="1:12">
      <c r="A3" s="258" t="s">
        <v>148</v>
      </c>
      <c r="B3" s="258"/>
      <c r="C3" s="258"/>
      <c r="D3" s="258"/>
      <c r="E3" s="258"/>
      <c r="F3" s="258"/>
      <c r="G3" s="258"/>
      <c r="H3" s="258"/>
      <c r="I3" s="258"/>
      <c r="J3" s="258"/>
      <c r="K3" s="91"/>
    </row>
    <row r="4" spans="1:12">
      <c r="A4" s="258" t="s">
        <v>166</v>
      </c>
      <c r="B4" s="258"/>
      <c r="C4" s="258"/>
      <c r="D4" s="258"/>
      <c r="E4" s="258"/>
      <c r="F4" s="258"/>
      <c r="G4" s="258"/>
      <c r="H4" s="258"/>
      <c r="I4" s="258"/>
    </row>
    <row r="5" spans="1:12">
      <c r="A5" s="259"/>
      <c r="B5" s="259"/>
      <c r="C5" s="259"/>
      <c r="D5" s="259"/>
      <c r="E5" s="259"/>
      <c r="F5" s="259"/>
      <c r="G5" s="259"/>
      <c r="H5" s="259"/>
      <c r="I5" s="259"/>
      <c r="J5" s="259"/>
      <c r="K5" s="259"/>
    </row>
    <row r="6" spans="1:12">
      <c r="A6" s="259"/>
      <c r="B6" s="259"/>
      <c r="C6" s="259"/>
      <c r="D6" s="259"/>
      <c r="E6" s="259"/>
      <c r="F6" s="259"/>
      <c r="G6" s="259"/>
      <c r="H6" s="259"/>
      <c r="I6" s="259"/>
      <c r="J6" s="259"/>
      <c r="K6" s="259"/>
    </row>
    <row r="7" spans="1:12" s="55" customFormat="1" ht="86.25">
      <c r="A7" s="48" t="s">
        <v>74</v>
      </c>
      <c r="B7" s="49" t="s">
        <v>75</v>
      </c>
      <c r="C7" s="50" t="s">
        <v>76</v>
      </c>
      <c r="D7" s="51" t="s">
        <v>105</v>
      </c>
      <c r="E7" s="51" t="s">
        <v>109</v>
      </c>
      <c r="F7" s="51" t="s">
        <v>110</v>
      </c>
      <c r="G7" s="50" t="s">
        <v>77</v>
      </c>
      <c r="H7" s="50" t="s">
        <v>78</v>
      </c>
      <c r="I7" s="51" t="s">
        <v>79</v>
      </c>
      <c r="J7" s="51" t="s">
        <v>111</v>
      </c>
      <c r="K7" s="51" t="s">
        <v>112</v>
      </c>
    </row>
    <row r="8" spans="1:12" s="55" customFormat="1" ht="15.75">
      <c r="A8" s="32"/>
      <c r="B8" s="30" t="s">
        <v>80</v>
      </c>
      <c r="C8" s="22"/>
      <c r="D8" s="23"/>
      <c r="E8" s="23"/>
      <c r="F8" s="23"/>
      <c r="G8" s="22"/>
      <c r="H8" s="22"/>
      <c r="I8" s="24"/>
      <c r="J8" s="24"/>
      <c r="K8" s="24"/>
    </row>
    <row r="9" spans="1:12" s="146" customFormat="1">
      <c r="A9" s="197">
        <v>1</v>
      </c>
      <c r="B9" s="60" t="s">
        <v>149</v>
      </c>
      <c r="C9" s="178" t="s">
        <v>86</v>
      </c>
      <c r="D9" s="56">
        <v>3</v>
      </c>
      <c r="E9" s="179">
        <v>60</v>
      </c>
      <c r="F9" s="179">
        <f t="shared" ref="F9" si="0">E9*D9</f>
        <v>180</v>
      </c>
      <c r="G9" s="180" t="s">
        <v>93</v>
      </c>
      <c r="H9" s="56" t="s">
        <v>83</v>
      </c>
      <c r="I9" s="56">
        <f>D9*0.2</f>
        <v>0.60000000000000009</v>
      </c>
      <c r="J9" s="56">
        <v>36.75</v>
      </c>
      <c r="K9" s="181">
        <f t="shared" ref="K9:K11" si="1">J9*I9</f>
        <v>22.050000000000004</v>
      </c>
    </row>
    <row r="10" spans="1:12" s="146" customFormat="1">
      <c r="A10" s="197">
        <v>2</v>
      </c>
      <c r="B10" s="60"/>
      <c r="C10" s="178"/>
      <c r="D10" s="56"/>
      <c r="E10" s="179"/>
      <c r="F10" s="179"/>
      <c r="G10" s="180" t="s">
        <v>150</v>
      </c>
      <c r="H10" s="56" t="s">
        <v>83</v>
      </c>
      <c r="I10" s="56">
        <f>(D9/7*2)</f>
        <v>0.8571428571428571</v>
      </c>
      <c r="J10" s="182">
        <v>331</v>
      </c>
      <c r="K10" s="181">
        <f t="shared" si="1"/>
        <v>283.71428571428572</v>
      </c>
      <c r="L10" s="183"/>
    </row>
    <row r="11" spans="1:12" s="146" customFormat="1">
      <c r="A11" s="197">
        <v>3</v>
      </c>
      <c r="B11" s="112" t="s">
        <v>151</v>
      </c>
      <c r="C11" s="178" t="s">
        <v>81</v>
      </c>
      <c r="D11" s="56">
        <v>1</v>
      </c>
      <c r="E11" s="56">
        <v>93</v>
      </c>
      <c r="F11" s="179">
        <f>D11*E11</f>
        <v>93</v>
      </c>
      <c r="G11" s="184" t="s">
        <v>152</v>
      </c>
      <c r="H11" s="108" t="s">
        <v>82</v>
      </c>
      <c r="I11" s="103">
        <f>D11</f>
        <v>1</v>
      </c>
      <c r="J11" s="103">
        <v>9.8699999999999992</v>
      </c>
      <c r="K11" s="181">
        <f t="shared" si="1"/>
        <v>9.8699999999999992</v>
      </c>
    </row>
    <row r="12" spans="1:12" s="146" customFormat="1" ht="15.75">
      <c r="A12" s="198"/>
      <c r="B12" s="193"/>
      <c r="C12" s="194"/>
      <c r="D12" s="195"/>
      <c r="E12" s="195"/>
      <c r="F12" s="195"/>
      <c r="G12" s="194"/>
      <c r="H12" s="194"/>
      <c r="I12" s="196"/>
      <c r="J12" s="196"/>
      <c r="K12" s="196"/>
    </row>
    <row r="13" spans="1:12" s="146" customFormat="1" ht="15.75">
      <c r="A13" s="198"/>
      <c r="B13" s="193"/>
      <c r="C13" s="194"/>
      <c r="D13" s="195"/>
      <c r="E13" s="195"/>
      <c r="F13" s="195"/>
      <c r="G13" s="194"/>
      <c r="H13" s="194"/>
      <c r="I13" s="196"/>
      <c r="J13" s="196"/>
      <c r="K13" s="196"/>
    </row>
    <row r="14" spans="1:12" s="146" customFormat="1" ht="15.75">
      <c r="A14" s="198"/>
      <c r="B14" s="193"/>
      <c r="C14" s="194"/>
      <c r="D14" s="195"/>
      <c r="E14" s="195"/>
      <c r="F14" s="195"/>
      <c r="G14" s="194"/>
      <c r="H14" s="194"/>
      <c r="I14" s="196"/>
      <c r="J14" s="196"/>
      <c r="K14" s="196"/>
    </row>
    <row r="15" spans="1:12" s="146" customFormat="1">
      <c r="A15" s="198"/>
      <c r="B15" s="28" t="s">
        <v>89</v>
      </c>
      <c r="C15" s="46"/>
      <c r="D15" s="36"/>
      <c r="E15" s="36"/>
      <c r="F15" s="36">
        <f>SUM(F9:F14)</f>
        <v>273</v>
      </c>
      <c r="G15" s="28" t="s">
        <v>90</v>
      </c>
      <c r="H15" s="34"/>
      <c r="I15" s="35"/>
      <c r="J15" s="145"/>
      <c r="K15" s="67">
        <f>SUM(K9:K14)</f>
        <v>315.63428571428574</v>
      </c>
    </row>
    <row r="16" spans="1:12" s="55" customFormat="1" ht="15.75">
      <c r="A16" s="37"/>
      <c r="B16" s="30" t="s">
        <v>88</v>
      </c>
      <c r="C16" s="37"/>
      <c r="D16" s="39"/>
      <c r="E16" s="39"/>
      <c r="F16" s="39"/>
      <c r="G16" s="29"/>
      <c r="H16" s="37"/>
      <c r="I16" s="38"/>
      <c r="J16" s="38"/>
      <c r="K16" s="38"/>
    </row>
    <row r="17" spans="1:11" s="55" customFormat="1">
      <c r="A17" s="53"/>
      <c r="B17" s="140" t="s">
        <v>135</v>
      </c>
      <c r="C17" s="61"/>
      <c r="D17" s="62"/>
      <c r="E17" s="62"/>
      <c r="F17" s="62"/>
      <c r="G17" s="63"/>
      <c r="H17" s="56"/>
      <c r="I17" s="56"/>
      <c r="J17" s="54"/>
      <c r="K17" s="54"/>
    </row>
    <row r="18" spans="1:11" s="55" customFormat="1" ht="25.5">
      <c r="A18" s="53">
        <v>4</v>
      </c>
      <c r="B18" s="57" t="s">
        <v>136</v>
      </c>
      <c r="C18" s="61" t="s">
        <v>81</v>
      </c>
      <c r="D18" s="62">
        <v>4</v>
      </c>
      <c r="E18" s="141">
        <v>150</v>
      </c>
      <c r="F18" s="62">
        <f>D18*E18</f>
        <v>600</v>
      </c>
      <c r="G18" s="157" t="s">
        <v>146</v>
      </c>
      <c r="H18" s="161" t="s">
        <v>81</v>
      </c>
      <c r="I18" s="163">
        <v>1</v>
      </c>
      <c r="J18" s="160">
        <v>38</v>
      </c>
      <c r="K18" s="160">
        <f>J18*I18</f>
        <v>38</v>
      </c>
    </row>
    <row r="19" spans="1:11" s="55" customFormat="1">
      <c r="A19" s="53"/>
      <c r="B19" s="147" t="s">
        <v>164</v>
      </c>
      <c r="C19" s="61" t="s">
        <v>81</v>
      </c>
      <c r="D19" s="62">
        <v>1</v>
      </c>
      <c r="E19" s="141">
        <v>50</v>
      </c>
      <c r="F19" s="62">
        <f>D19*E19</f>
        <v>50</v>
      </c>
      <c r="G19" s="63" t="s">
        <v>145</v>
      </c>
      <c r="H19" s="56" t="s">
        <v>81</v>
      </c>
      <c r="I19" s="56">
        <v>1</v>
      </c>
      <c r="J19" s="54">
        <v>281.67</v>
      </c>
      <c r="K19" s="160">
        <f>J19*I19</f>
        <v>281.67</v>
      </c>
    </row>
    <row r="20" spans="1:11" s="55" customFormat="1" ht="25.5">
      <c r="A20" s="53">
        <v>5</v>
      </c>
      <c r="B20" s="57" t="s">
        <v>137</v>
      </c>
      <c r="C20" s="61" t="s">
        <v>81</v>
      </c>
      <c r="D20" s="62">
        <v>1</v>
      </c>
      <c r="E20" s="141">
        <v>550</v>
      </c>
      <c r="F20" s="62">
        <f t="shared" ref="F20" si="2">D20*E20</f>
        <v>550</v>
      </c>
      <c r="G20" s="63" t="s">
        <v>157</v>
      </c>
      <c r="H20" s="56" t="s">
        <v>81</v>
      </c>
      <c r="I20" s="56">
        <v>1</v>
      </c>
      <c r="J20" s="54">
        <v>155</v>
      </c>
      <c r="K20" s="160">
        <f>J20*I20</f>
        <v>155</v>
      </c>
    </row>
    <row r="21" spans="1:11" s="55" customFormat="1">
      <c r="A21" s="53"/>
      <c r="B21" s="57"/>
      <c r="C21" s="61"/>
      <c r="D21" s="62"/>
      <c r="E21" s="141"/>
      <c r="F21" s="62"/>
      <c r="G21" s="63"/>
      <c r="H21" s="56"/>
      <c r="I21" s="56"/>
      <c r="J21" s="54"/>
      <c r="K21" s="54"/>
    </row>
    <row r="22" spans="1:11" s="55" customFormat="1">
      <c r="A22" s="53"/>
      <c r="B22" s="140" t="s">
        <v>138</v>
      </c>
      <c r="C22" s="61"/>
      <c r="D22" s="62"/>
      <c r="E22" s="141"/>
      <c r="F22" s="62"/>
      <c r="G22" s="63"/>
      <c r="H22" s="56"/>
      <c r="I22" s="56"/>
      <c r="J22" s="54"/>
      <c r="K22" s="54"/>
    </row>
    <row r="23" spans="1:11" s="55" customFormat="1">
      <c r="A23" s="53">
        <v>6</v>
      </c>
      <c r="B23" s="113" t="s">
        <v>163</v>
      </c>
      <c r="C23" s="61" t="s">
        <v>81</v>
      </c>
      <c r="D23" s="62">
        <v>1</v>
      </c>
      <c r="E23" s="141">
        <v>200</v>
      </c>
      <c r="F23" s="62">
        <f>E23*D23</f>
        <v>200</v>
      </c>
      <c r="G23" s="63"/>
      <c r="H23" s="56"/>
      <c r="I23" s="56"/>
      <c r="J23" s="54"/>
      <c r="K23" s="54"/>
    </row>
    <row r="24" spans="1:11" s="55" customFormat="1">
      <c r="A24" s="53">
        <v>7</v>
      </c>
      <c r="B24" s="113" t="s">
        <v>139</v>
      </c>
      <c r="C24" s="61" t="s">
        <v>81</v>
      </c>
      <c r="D24" s="106">
        <v>2</v>
      </c>
      <c r="E24" s="141">
        <v>200</v>
      </c>
      <c r="F24" s="62">
        <f t="shared" ref="F24:F27" si="3">E24*D24</f>
        <v>400</v>
      </c>
      <c r="G24" s="63"/>
      <c r="H24" s="56"/>
      <c r="I24" s="56"/>
      <c r="J24" s="54"/>
      <c r="K24" s="54"/>
    </row>
    <row r="25" spans="1:11" s="55" customFormat="1">
      <c r="A25" s="53">
        <v>8</v>
      </c>
      <c r="B25" s="111" t="s">
        <v>101</v>
      </c>
      <c r="C25" s="61" t="s">
        <v>81</v>
      </c>
      <c r="D25" s="106">
        <v>5</v>
      </c>
      <c r="E25" s="142">
        <v>150</v>
      </c>
      <c r="F25" s="106">
        <f t="shared" si="3"/>
        <v>750</v>
      </c>
      <c r="G25" s="63" t="s">
        <v>165</v>
      </c>
      <c r="H25" s="97" t="s">
        <v>81</v>
      </c>
      <c r="I25" s="97">
        <v>6</v>
      </c>
      <c r="J25" s="54">
        <v>0.9</v>
      </c>
      <c r="K25" s="62">
        <f t="shared" ref="K25:K27" si="4">J25*I25</f>
        <v>5.4</v>
      </c>
    </row>
    <row r="26" spans="1:11" s="55" customFormat="1">
      <c r="A26" s="53"/>
      <c r="B26" s="147" t="s">
        <v>164</v>
      </c>
      <c r="C26" s="61" t="s">
        <v>81</v>
      </c>
      <c r="D26" s="62">
        <v>3</v>
      </c>
      <c r="E26" s="141">
        <v>150</v>
      </c>
      <c r="F26" s="62">
        <f>D26*E26</f>
        <v>450</v>
      </c>
      <c r="G26" s="63" t="s">
        <v>102</v>
      </c>
      <c r="H26" s="97" t="s">
        <v>81</v>
      </c>
      <c r="I26" s="97">
        <v>16</v>
      </c>
      <c r="J26" s="54">
        <v>10.130000000000001</v>
      </c>
      <c r="K26" s="62">
        <f t="shared" si="4"/>
        <v>162.08000000000001</v>
      </c>
    </row>
    <row r="27" spans="1:11" s="55" customFormat="1">
      <c r="A27" s="53">
        <v>9</v>
      </c>
      <c r="B27" s="112" t="s">
        <v>161</v>
      </c>
      <c r="C27" s="61" t="s">
        <v>81</v>
      </c>
      <c r="D27" s="106">
        <v>5</v>
      </c>
      <c r="E27" s="142">
        <v>50</v>
      </c>
      <c r="F27" s="106">
        <f t="shared" si="3"/>
        <v>250</v>
      </c>
      <c r="G27" s="107" t="s">
        <v>162</v>
      </c>
      <c r="H27" s="97" t="s">
        <v>81</v>
      </c>
      <c r="I27" s="97">
        <v>5</v>
      </c>
      <c r="J27" s="54">
        <v>10</v>
      </c>
      <c r="K27" s="62">
        <f t="shared" si="4"/>
        <v>50</v>
      </c>
    </row>
    <row r="28" spans="1:11" s="55" customFormat="1">
      <c r="A28" s="53"/>
      <c r="B28" s="28" t="s">
        <v>89</v>
      </c>
      <c r="C28" s="46"/>
      <c r="D28" s="36"/>
      <c r="E28" s="36"/>
      <c r="F28" s="36">
        <f>SUM(F17:F27)</f>
        <v>3250</v>
      </c>
      <c r="G28" s="28" t="s">
        <v>90</v>
      </c>
      <c r="H28" s="34"/>
      <c r="I28" s="35"/>
      <c r="J28" s="54"/>
      <c r="K28" s="67">
        <f>SUM(K17:K27)</f>
        <v>692.15</v>
      </c>
    </row>
    <row r="29" spans="1:11" s="55" customFormat="1" ht="15.75">
      <c r="A29" s="37"/>
      <c r="B29" s="30" t="s">
        <v>84</v>
      </c>
      <c r="C29" s="37"/>
      <c r="D29" s="39"/>
      <c r="E29" s="39"/>
      <c r="F29" s="39"/>
      <c r="G29" s="29"/>
      <c r="H29" s="37"/>
      <c r="I29" s="38"/>
      <c r="J29" s="38"/>
      <c r="K29" s="38"/>
    </row>
    <row r="30" spans="1:11" s="55" customFormat="1" ht="26.25">
      <c r="A30" s="53">
        <v>10</v>
      </c>
      <c r="B30" s="57" t="s">
        <v>97</v>
      </c>
      <c r="C30" s="95" t="s">
        <v>87</v>
      </c>
      <c r="D30" s="99">
        <v>7</v>
      </c>
      <c r="E30" s="96">
        <v>21</v>
      </c>
      <c r="F30" s="101">
        <f>D30*E30</f>
        <v>147</v>
      </c>
      <c r="G30" s="134" t="s">
        <v>140</v>
      </c>
      <c r="H30" s="135" t="s">
        <v>87</v>
      </c>
      <c r="I30" s="96">
        <v>7</v>
      </c>
      <c r="J30" s="99">
        <v>44.17</v>
      </c>
      <c r="K30" s="96">
        <f t="shared" ref="K30:K48" si="5">J30*I30</f>
        <v>309.19</v>
      </c>
    </row>
    <row r="31" spans="1:11" s="55" customFormat="1">
      <c r="A31" s="53">
        <v>11</v>
      </c>
      <c r="B31" s="114"/>
      <c r="C31" s="135"/>
      <c r="D31" s="102"/>
      <c r="E31" s="102"/>
      <c r="F31" s="164"/>
      <c r="G31" s="136" t="s">
        <v>127</v>
      </c>
      <c r="H31" s="137" t="s">
        <v>81</v>
      </c>
      <c r="I31" s="138">
        <v>1</v>
      </c>
      <c r="J31" s="138">
        <v>15</v>
      </c>
      <c r="K31" s="160">
        <f t="shared" si="5"/>
        <v>15</v>
      </c>
    </row>
    <row r="32" spans="1:11" s="55" customFormat="1">
      <c r="A32" s="144">
        <v>12</v>
      </c>
      <c r="B32" s="110" t="s">
        <v>98</v>
      </c>
      <c r="C32" s="105" t="s">
        <v>87</v>
      </c>
      <c r="D32" s="88">
        <v>3.5</v>
      </c>
      <c r="E32" s="88">
        <v>18</v>
      </c>
      <c r="F32" s="164">
        <f t="shared" ref="F32:F49" si="6">D32*E32</f>
        <v>63</v>
      </c>
      <c r="G32" s="139" t="s">
        <v>158</v>
      </c>
      <c r="H32" s="135" t="s">
        <v>81</v>
      </c>
      <c r="I32" s="138">
        <v>2</v>
      </c>
      <c r="J32" s="103">
        <v>1150</v>
      </c>
      <c r="K32" s="160">
        <f t="shared" si="5"/>
        <v>2300</v>
      </c>
    </row>
    <row r="33" spans="1:11" s="55" customFormat="1">
      <c r="A33" s="144">
        <v>13</v>
      </c>
      <c r="B33" s="110"/>
      <c r="C33" s="105"/>
      <c r="D33" s="88"/>
      <c r="E33" s="88"/>
      <c r="F33" s="164"/>
      <c r="G33" s="132" t="s">
        <v>159</v>
      </c>
      <c r="H33" s="93" t="s">
        <v>81</v>
      </c>
      <c r="I33" s="101">
        <v>10</v>
      </c>
      <c r="J33" s="101">
        <v>0.78</v>
      </c>
      <c r="K33" s="160">
        <f t="shared" si="5"/>
        <v>7.8000000000000007</v>
      </c>
    </row>
    <row r="34" spans="1:11" s="55" customFormat="1">
      <c r="A34" s="144">
        <v>14</v>
      </c>
      <c r="B34" s="155" t="s">
        <v>141</v>
      </c>
      <c r="C34" s="156" t="s">
        <v>81</v>
      </c>
      <c r="D34" s="162">
        <v>3</v>
      </c>
      <c r="E34" s="160">
        <v>60</v>
      </c>
      <c r="F34" s="164">
        <f t="shared" si="6"/>
        <v>180</v>
      </c>
      <c r="G34" s="152" t="s">
        <v>103</v>
      </c>
      <c r="H34" s="153" t="s">
        <v>81</v>
      </c>
      <c r="I34" s="150">
        <v>3</v>
      </c>
      <c r="J34" s="145">
        <v>216</v>
      </c>
      <c r="K34" s="160">
        <f t="shared" si="5"/>
        <v>648</v>
      </c>
    </row>
    <row r="35" spans="1:11" s="55" customFormat="1">
      <c r="A35" s="144">
        <v>15</v>
      </c>
      <c r="B35" s="155"/>
      <c r="C35" s="156"/>
      <c r="D35" s="149"/>
      <c r="E35" s="150"/>
      <c r="F35" s="164"/>
      <c r="G35" s="152" t="s">
        <v>134</v>
      </c>
      <c r="H35" s="153" t="s">
        <v>87</v>
      </c>
      <c r="I35" s="150">
        <v>6</v>
      </c>
      <c r="J35" s="145">
        <v>37</v>
      </c>
      <c r="K35" s="160">
        <f t="shared" si="5"/>
        <v>222</v>
      </c>
    </row>
    <row r="36" spans="1:11" s="55" customFormat="1" ht="25.5">
      <c r="A36" s="144">
        <v>16</v>
      </c>
      <c r="B36" s="147"/>
      <c r="C36" s="148"/>
      <c r="D36" s="149"/>
      <c r="E36" s="149"/>
      <c r="F36" s="164"/>
      <c r="G36" s="152" t="s">
        <v>99</v>
      </c>
      <c r="H36" s="153" t="s">
        <v>81</v>
      </c>
      <c r="I36" s="150">
        <v>2</v>
      </c>
      <c r="J36" s="145">
        <v>26.67</v>
      </c>
      <c r="K36" s="160">
        <f t="shared" si="5"/>
        <v>53.34</v>
      </c>
    </row>
    <row r="37" spans="1:11" s="146" customFormat="1">
      <c r="A37" s="144">
        <v>17</v>
      </c>
      <c r="B37" s="147" t="s">
        <v>95</v>
      </c>
      <c r="C37" s="148" t="s">
        <v>81</v>
      </c>
      <c r="D37" s="149">
        <v>1</v>
      </c>
      <c r="E37" s="150">
        <v>100</v>
      </c>
      <c r="F37" s="164">
        <f t="shared" si="6"/>
        <v>100</v>
      </c>
      <c r="G37" s="169" t="s">
        <v>142</v>
      </c>
      <c r="H37" s="166" t="s">
        <v>81</v>
      </c>
      <c r="I37" s="150">
        <v>1</v>
      </c>
      <c r="J37" s="143">
        <v>57.5</v>
      </c>
      <c r="K37" s="160">
        <f t="shared" si="5"/>
        <v>57.5</v>
      </c>
    </row>
    <row r="38" spans="1:11" s="146" customFormat="1">
      <c r="A38" s="144">
        <v>18</v>
      </c>
      <c r="B38" s="147" t="s">
        <v>96</v>
      </c>
      <c r="C38" s="159" t="s">
        <v>81</v>
      </c>
      <c r="D38" s="162">
        <v>1</v>
      </c>
      <c r="E38" s="160">
        <v>80</v>
      </c>
      <c r="F38" s="164">
        <f t="shared" ref="F38" si="7">D38*E38</f>
        <v>80</v>
      </c>
      <c r="G38" s="174" t="s">
        <v>113</v>
      </c>
      <c r="H38" s="176" t="s">
        <v>81</v>
      </c>
      <c r="I38" s="165">
        <v>1</v>
      </c>
      <c r="J38" s="165">
        <v>80.83</v>
      </c>
      <c r="K38" s="160">
        <f t="shared" ref="K38:K39" si="8">J38*I38</f>
        <v>80.83</v>
      </c>
    </row>
    <row r="39" spans="1:11" s="146" customFormat="1">
      <c r="A39" s="144">
        <v>19</v>
      </c>
      <c r="B39" s="154"/>
      <c r="C39" s="159"/>
      <c r="D39" s="162"/>
      <c r="E39" s="160"/>
      <c r="F39" s="160"/>
      <c r="G39" s="174" t="s">
        <v>144</v>
      </c>
      <c r="H39" s="176" t="s">
        <v>81</v>
      </c>
      <c r="I39" s="165">
        <v>1</v>
      </c>
      <c r="J39" s="165">
        <v>12.5</v>
      </c>
      <c r="K39" s="160">
        <f t="shared" si="8"/>
        <v>12.5</v>
      </c>
    </row>
    <row r="40" spans="1:11" s="158" customFormat="1" ht="25.5">
      <c r="A40" s="144">
        <v>20</v>
      </c>
      <c r="B40" s="170" t="s">
        <v>104</v>
      </c>
      <c r="C40" s="171" t="s">
        <v>87</v>
      </c>
      <c r="D40" s="162">
        <v>6</v>
      </c>
      <c r="E40" s="160">
        <v>79</v>
      </c>
      <c r="F40" s="164">
        <f t="shared" si="6"/>
        <v>474</v>
      </c>
      <c r="G40" s="174" t="s">
        <v>116</v>
      </c>
      <c r="H40" s="176" t="s">
        <v>81</v>
      </c>
      <c r="I40" s="165">
        <v>3</v>
      </c>
      <c r="J40" s="143">
        <v>216.67</v>
      </c>
      <c r="K40" s="160">
        <f t="shared" si="5"/>
        <v>650.01</v>
      </c>
    </row>
    <row r="41" spans="1:11" s="158" customFormat="1" ht="33.6" customHeight="1">
      <c r="A41" s="144">
        <v>21</v>
      </c>
      <c r="B41" s="170"/>
      <c r="C41" s="171"/>
      <c r="D41" s="162"/>
      <c r="E41" s="160"/>
      <c r="F41" s="164"/>
      <c r="G41" s="175" t="s">
        <v>153</v>
      </c>
      <c r="H41" s="177" t="s">
        <v>81</v>
      </c>
      <c r="I41" s="165">
        <v>3</v>
      </c>
      <c r="J41" s="143">
        <v>50</v>
      </c>
      <c r="K41" s="160">
        <f t="shared" si="5"/>
        <v>150</v>
      </c>
    </row>
    <row r="42" spans="1:11" s="158" customFormat="1" ht="25.5">
      <c r="A42" s="144">
        <v>22</v>
      </c>
      <c r="B42" s="168" t="s">
        <v>114</v>
      </c>
      <c r="C42" s="172" t="s">
        <v>87</v>
      </c>
      <c r="D42" s="162">
        <v>6</v>
      </c>
      <c r="E42" s="160">
        <v>70</v>
      </c>
      <c r="F42" s="164">
        <f t="shared" si="6"/>
        <v>420</v>
      </c>
      <c r="G42" s="175" t="s">
        <v>143</v>
      </c>
      <c r="H42" s="177" t="s">
        <v>81</v>
      </c>
      <c r="I42" s="165">
        <v>2</v>
      </c>
      <c r="J42" s="165">
        <v>221.66</v>
      </c>
      <c r="K42" s="160">
        <f t="shared" si="5"/>
        <v>443.32</v>
      </c>
    </row>
    <row r="43" spans="1:11" s="158" customFormat="1" ht="29.45" customHeight="1">
      <c r="A43" s="144">
        <v>23</v>
      </c>
      <c r="B43" s="147"/>
      <c r="C43" s="148"/>
      <c r="D43" s="162"/>
      <c r="E43" s="150"/>
      <c r="F43" s="164"/>
      <c r="G43" s="168" t="s">
        <v>115</v>
      </c>
      <c r="H43" s="172" t="s">
        <v>81</v>
      </c>
      <c r="I43" s="165">
        <v>1</v>
      </c>
      <c r="J43" s="165">
        <v>46.67</v>
      </c>
      <c r="K43" s="160">
        <f t="shared" si="5"/>
        <v>46.67</v>
      </c>
    </row>
    <row r="44" spans="1:11" s="146" customFormat="1">
      <c r="A44" s="144">
        <v>24</v>
      </c>
      <c r="B44" s="147" t="s">
        <v>117</v>
      </c>
      <c r="C44" s="148" t="s">
        <v>81</v>
      </c>
      <c r="D44" s="149">
        <v>5</v>
      </c>
      <c r="E44" s="150">
        <v>61</v>
      </c>
      <c r="F44" s="164">
        <f t="shared" si="6"/>
        <v>305</v>
      </c>
      <c r="G44" s="167" t="s">
        <v>118</v>
      </c>
      <c r="H44" s="151" t="s">
        <v>81</v>
      </c>
      <c r="I44" s="143">
        <v>5</v>
      </c>
      <c r="J44" s="143">
        <v>166.67</v>
      </c>
      <c r="K44" s="160">
        <f t="shared" si="5"/>
        <v>833.34999999999991</v>
      </c>
    </row>
    <row r="45" spans="1:11" s="146" customFormat="1" ht="25.5">
      <c r="A45" s="144">
        <v>25</v>
      </c>
      <c r="B45" s="147"/>
      <c r="C45" s="148"/>
      <c r="D45" s="149"/>
      <c r="E45" s="150"/>
      <c r="F45" s="164"/>
      <c r="G45" s="167" t="s">
        <v>119</v>
      </c>
      <c r="H45" s="173" t="s">
        <v>81</v>
      </c>
      <c r="I45" s="143">
        <v>5</v>
      </c>
      <c r="J45" s="143">
        <v>26.67</v>
      </c>
      <c r="K45" s="160">
        <f t="shared" si="5"/>
        <v>133.35000000000002</v>
      </c>
    </row>
    <row r="46" spans="1:11" s="146" customFormat="1">
      <c r="A46" s="144">
        <v>26</v>
      </c>
      <c r="B46" s="147"/>
      <c r="C46" s="148"/>
      <c r="D46" s="149"/>
      <c r="E46" s="150"/>
      <c r="F46" s="164"/>
      <c r="G46" s="167" t="s">
        <v>120</v>
      </c>
      <c r="H46" s="151" t="s">
        <v>81</v>
      </c>
      <c r="I46" s="143">
        <v>5</v>
      </c>
      <c r="J46" s="143">
        <v>14.33</v>
      </c>
      <c r="K46" s="160">
        <f t="shared" si="5"/>
        <v>71.650000000000006</v>
      </c>
    </row>
    <row r="47" spans="1:11" s="146" customFormat="1">
      <c r="A47" s="144">
        <v>27</v>
      </c>
      <c r="B47" s="188" t="s">
        <v>160</v>
      </c>
      <c r="C47" s="189" t="s">
        <v>156</v>
      </c>
      <c r="D47" s="190">
        <v>2</v>
      </c>
      <c r="E47" s="192">
        <v>175</v>
      </c>
      <c r="F47" s="191">
        <f t="shared" ref="F47:F48" si="9">E47*D47</f>
        <v>350</v>
      </c>
      <c r="G47" s="167"/>
      <c r="H47" s="151"/>
      <c r="I47" s="143"/>
      <c r="J47" s="143"/>
      <c r="K47" s="160"/>
    </row>
    <row r="48" spans="1:11" s="158" customFormat="1" ht="16.5" customHeight="1">
      <c r="A48" s="144">
        <v>28</v>
      </c>
      <c r="B48" s="185" t="s">
        <v>154</v>
      </c>
      <c r="C48" s="186" t="s">
        <v>87</v>
      </c>
      <c r="D48" s="149">
        <v>5</v>
      </c>
      <c r="E48" s="150">
        <v>17</v>
      </c>
      <c r="F48" s="52">
        <f t="shared" si="9"/>
        <v>85</v>
      </c>
      <c r="G48" s="169" t="s">
        <v>155</v>
      </c>
      <c r="H48" s="187" t="s">
        <v>87</v>
      </c>
      <c r="I48" s="143">
        <f>D48</f>
        <v>5</v>
      </c>
      <c r="J48" s="143">
        <v>15</v>
      </c>
      <c r="K48" s="138">
        <f t="shared" si="5"/>
        <v>75</v>
      </c>
    </row>
    <row r="49" spans="1:13" s="55" customFormat="1" ht="38.25">
      <c r="A49" s="144">
        <v>29</v>
      </c>
      <c r="B49" s="57" t="s">
        <v>94</v>
      </c>
      <c r="C49" s="95" t="s">
        <v>81</v>
      </c>
      <c r="D49" s="99">
        <v>1</v>
      </c>
      <c r="E49" s="99">
        <v>125</v>
      </c>
      <c r="F49" s="164">
        <f t="shared" si="6"/>
        <v>125</v>
      </c>
      <c r="G49" s="104"/>
      <c r="H49" s="98"/>
      <c r="I49" s="96"/>
      <c r="J49" s="103"/>
      <c r="K49" s="160"/>
    </row>
    <row r="50" spans="1:13" s="55" customFormat="1">
      <c r="A50" s="53"/>
      <c r="B50" s="59"/>
      <c r="C50" s="95"/>
      <c r="D50" s="99"/>
      <c r="E50" s="96"/>
      <c r="F50" s="96"/>
      <c r="G50" s="133"/>
      <c r="H50" s="135"/>
      <c r="I50" s="102"/>
      <c r="J50" s="102"/>
      <c r="K50" s="160"/>
    </row>
    <row r="51" spans="1:13" s="64" customFormat="1" ht="42.75">
      <c r="A51" s="53"/>
      <c r="B51" s="27" t="s">
        <v>91</v>
      </c>
      <c r="C51" s="47"/>
      <c r="D51" s="42"/>
      <c r="E51" s="42"/>
      <c r="F51" s="42">
        <f>SUM(F30:F50)</f>
        <v>2329</v>
      </c>
      <c r="G51" s="27" t="s">
        <v>92</v>
      </c>
      <c r="H51" s="40"/>
      <c r="I51" s="41"/>
      <c r="J51" s="54"/>
      <c r="K51" s="67">
        <f>SUM(K30:K50)</f>
        <v>6109.51</v>
      </c>
    </row>
    <row r="52" spans="1:13" s="55" customFormat="1" ht="15.75">
      <c r="A52" s="31"/>
      <c r="B52" s="30" t="s">
        <v>85</v>
      </c>
      <c r="C52" s="31"/>
      <c r="D52" s="44"/>
      <c r="E52" s="44"/>
      <c r="F52" s="44"/>
      <c r="G52" s="25"/>
      <c r="H52" s="45"/>
      <c r="I52" s="43"/>
      <c r="J52" s="43"/>
      <c r="K52" s="43"/>
    </row>
    <row r="53" spans="1:13" s="55" customFormat="1">
      <c r="A53" s="53">
        <v>30</v>
      </c>
      <c r="B53" s="94" t="s">
        <v>125</v>
      </c>
      <c r="C53" s="95" t="s">
        <v>126</v>
      </c>
      <c r="D53" s="87">
        <v>4</v>
      </c>
      <c r="E53" s="96">
        <v>175</v>
      </c>
      <c r="F53" s="96">
        <f t="shared" ref="F53" si="10">E53*D53</f>
        <v>700</v>
      </c>
      <c r="G53" s="65"/>
      <c r="H53" s="98"/>
      <c r="I53" s="100"/>
      <c r="J53" s="96"/>
      <c r="K53" s="96"/>
    </row>
    <row r="54" spans="1:13" s="55" customFormat="1">
      <c r="A54" s="53">
        <v>31</v>
      </c>
      <c r="B54" s="199"/>
      <c r="C54" s="200"/>
      <c r="D54" s="201"/>
      <c r="E54" s="202"/>
      <c r="F54" s="203"/>
      <c r="G54" s="157" t="s">
        <v>100</v>
      </c>
      <c r="H54" s="161" t="s">
        <v>81</v>
      </c>
      <c r="I54" s="160">
        <v>2</v>
      </c>
      <c r="J54" s="160">
        <v>12</v>
      </c>
      <c r="K54" s="160">
        <f>J54*I54</f>
        <v>24</v>
      </c>
    </row>
    <row r="55" spans="1:13" s="55" customFormat="1">
      <c r="A55" s="144">
        <v>32</v>
      </c>
      <c r="B55" s="199"/>
      <c r="C55" s="200"/>
      <c r="D55" s="201"/>
      <c r="E55" s="202"/>
      <c r="F55" s="203"/>
      <c r="G55" s="157"/>
      <c r="H55" s="161"/>
      <c r="I55" s="163"/>
      <c r="J55" s="160"/>
      <c r="K55" s="160"/>
    </row>
    <row r="56" spans="1:13" ht="29.25">
      <c r="A56" s="53"/>
      <c r="B56" s="27" t="s">
        <v>108</v>
      </c>
      <c r="C56" s="47"/>
      <c r="D56" s="42"/>
      <c r="E56" s="42"/>
      <c r="F56" s="42">
        <f>SUM(F53:F55)</f>
        <v>700</v>
      </c>
      <c r="G56" s="92" t="s">
        <v>130</v>
      </c>
      <c r="H56" s="40"/>
      <c r="I56" s="41"/>
      <c r="J56" s="58"/>
      <c r="K56" s="68">
        <f>SUM(K53:K54)</f>
        <v>24</v>
      </c>
    </row>
    <row r="57" spans="1:13">
      <c r="A57" s="53"/>
      <c r="B57" s="69"/>
      <c r="C57" s="70"/>
      <c r="D57" s="71"/>
      <c r="E57" s="72"/>
      <c r="F57" s="73"/>
      <c r="G57" s="74" t="s">
        <v>121</v>
      </c>
      <c r="H57" s="75"/>
      <c r="I57" s="76"/>
      <c r="J57" s="76"/>
      <c r="K57" s="77">
        <f>K56+K51+K28+K15</f>
        <v>7141.2942857142853</v>
      </c>
    </row>
    <row r="58" spans="1:13">
      <c r="A58" s="53"/>
      <c r="B58" s="74" t="s">
        <v>122</v>
      </c>
      <c r="C58" s="75"/>
      <c r="D58" s="78"/>
      <c r="E58" s="79"/>
      <c r="F58" s="80">
        <f>F56+F51+F28+F15</f>
        <v>6552</v>
      </c>
      <c r="G58" s="81" t="s">
        <v>123</v>
      </c>
      <c r="H58" s="82">
        <v>0.05</v>
      </c>
      <c r="I58" s="76"/>
      <c r="J58" s="76"/>
      <c r="K58" s="77">
        <f>K57*H58</f>
        <v>357.06471428571427</v>
      </c>
    </row>
    <row r="59" spans="1:13">
      <c r="A59" s="66"/>
      <c r="B59" s="81"/>
      <c r="C59" s="83"/>
      <c r="D59" s="79"/>
      <c r="E59" s="79"/>
      <c r="F59" s="80"/>
      <c r="G59" s="84" t="s">
        <v>107</v>
      </c>
      <c r="H59" s="75"/>
      <c r="I59" s="76"/>
      <c r="J59" s="76"/>
      <c r="K59" s="77">
        <f>K57+K58</f>
        <v>7498.3589999999995</v>
      </c>
      <c r="M59" s="109"/>
    </row>
    <row r="60" spans="1:13">
      <c r="A60" s="66"/>
      <c r="B60" s="84" t="s">
        <v>106</v>
      </c>
      <c r="C60" s="85"/>
      <c r="D60" s="78"/>
      <c r="E60" s="79"/>
      <c r="F60" s="80">
        <f>F58</f>
        <v>6552</v>
      </c>
      <c r="G60" s="84" t="s">
        <v>131</v>
      </c>
      <c r="H60" s="85"/>
      <c r="I60" s="76"/>
      <c r="J60" s="76"/>
      <c r="K60" s="77">
        <f>F60+K59</f>
        <v>14050.359</v>
      </c>
      <c r="M60" s="109"/>
    </row>
    <row r="61" spans="1:13">
      <c r="A61" s="66"/>
      <c r="B61" s="86"/>
      <c r="C61" s="85"/>
      <c r="D61" s="86"/>
      <c r="E61" s="86"/>
      <c r="F61" s="85"/>
      <c r="G61" s="84" t="s">
        <v>124</v>
      </c>
      <c r="H61" s="85"/>
      <c r="I61" s="76"/>
      <c r="J61" s="76"/>
      <c r="K61" s="77">
        <f>K60*0.2</f>
        <v>2810.0718000000002</v>
      </c>
    </row>
    <row r="62" spans="1:13">
      <c r="A62" s="66"/>
      <c r="B62" s="86"/>
      <c r="C62" s="85"/>
      <c r="D62" s="86"/>
      <c r="E62" s="86"/>
      <c r="F62" s="85"/>
      <c r="G62" s="84" t="s">
        <v>132</v>
      </c>
      <c r="H62" s="85"/>
      <c r="I62" s="76"/>
      <c r="J62" s="76"/>
      <c r="K62" s="77">
        <f>K61+K60</f>
        <v>16860.430800000002</v>
      </c>
    </row>
    <row r="63" spans="1:13" ht="15.75">
      <c r="A63" s="115"/>
      <c r="B63" s="115"/>
      <c r="C63" s="115"/>
      <c r="D63" s="115"/>
      <c r="E63" s="115"/>
      <c r="F63" s="115"/>
      <c r="G63" s="116"/>
      <c r="H63" s="115"/>
      <c r="I63" s="115"/>
      <c r="J63" s="115"/>
      <c r="K63" s="115"/>
    </row>
    <row r="64" spans="1:13" ht="15.75">
      <c r="A64" s="117"/>
      <c r="B64" s="115" t="s">
        <v>129</v>
      </c>
      <c r="C64" s="115"/>
      <c r="D64" s="115"/>
      <c r="E64" s="115"/>
      <c r="F64" s="115"/>
      <c r="G64" s="116"/>
      <c r="H64" s="117"/>
      <c r="I64" s="117"/>
      <c r="J64" s="118"/>
      <c r="K64" s="118"/>
    </row>
    <row r="65" spans="1:11" ht="15.75">
      <c r="A65" s="117"/>
      <c r="B65" s="119" t="s">
        <v>133</v>
      </c>
      <c r="C65" s="120"/>
      <c r="D65" s="120"/>
      <c r="E65" s="121"/>
      <c r="F65" s="121"/>
      <c r="G65" s="122"/>
      <c r="H65" s="117"/>
      <c r="I65" s="117"/>
      <c r="J65" s="117"/>
      <c r="K65" s="117"/>
    </row>
    <row r="66" spans="1:11" ht="15.75">
      <c r="A66" s="117"/>
      <c r="B66" s="119"/>
      <c r="C66" s="120"/>
      <c r="D66" s="120"/>
      <c r="E66" s="121"/>
      <c r="F66" s="121"/>
      <c r="G66" s="122"/>
      <c r="H66" s="117"/>
      <c r="I66" s="117"/>
      <c r="J66" s="117"/>
      <c r="K66" s="117"/>
    </row>
    <row r="67" spans="1:11" ht="15.75">
      <c r="A67" s="117"/>
      <c r="B67" s="119"/>
      <c r="C67" s="120"/>
      <c r="D67" s="120"/>
      <c r="E67" s="121"/>
      <c r="F67" s="121"/>
      <c r="G67" s="122"/>
      <c r="H67" s="117"/>
      <c r="I67" s="117"/>
      <c r="J67" s="117"/>
      <c r="K67" s="117"/>
    </row>
    <row r="68" spans="1:11" ht="15.75">
      <c r="A68" s="117"/>
      <c r="B68" s="119"/>
      <c r="C68" s="120"/>
      <c r="D68" s="120"/>
      <c r="E68" s="121"/>
      <c r="F68" s="121"/>
      <c r="G68" s="122"/>
      <c r="H68" s="117"/>
      <c r="I68" s="117"/>
      <c r="J68" s="117"/>
      <c r="K68" s="117"/>
    </row>
    <row r="69" spans="1:11" ht="15.75">
      <c r="A69" s="117"/>
      <c r="B69" s="119"/>
      <c r="C69" s="120"/>
      <c r="D69" s="120"/>
      <c r="E69" s="121"/>
      <c r="F69" s="121"/>
      <c r="G69" s="122"/>
      <c r="H69" s="117"/>
      <c r="I69" s="117"/>
      <c r="J69" s="117"/>
      <c r="K69" s="117"/>
    </row>
    <row r="70" spans="1:11" ht="15.75">
      <c r="A70" s="117"/>
      <c r="B70" s="119"/>
      <c r="C70" s="120"/>
      <c r="D70" s="120"/>
      <c r="E70" s="121"/>
      <c r="F70" s="121"/>
      <c r="G70" s="122"/>
      <c r="H70" s="117"/>
      <c r="I70" s="117"/>
      <c r="J70" s="117"/>
      <c r="K70" s="117"/>
    </row>
    <row r="71" spans="1:11" ht="15.75">
      <c r="A71" s="117"/>
      <c r="B71" s="119"/>
      <c r="C71" s="120"/>
      <c r="D71" s="120"/>
      <c r="E71" s="121"/>
      <c r="F71" s="121"/>
      <c r="G71" s="122"/>
      <c r="H71" s="117"/>
      <c r="I71" s="117"/>
      <c r="J71" s="117"/>
      <c r="K71" s="117"/>
    </row>
    <row r="72" spans="1:11" ht="15.75">
      <c r="A72" s="117"/>
      <c r="B72" s="119"/>
      <c r="C72" s="120"/>
      <c r="D72" s="120"/>
      <c r="E72" s="121"/>
      <c r="F72" s="121"/>
      <c r="G72" s="122"/>
      <c r="H72" s="117"/>
      <c r="I72" s="117"/>
      <c r="J72" s="117"/>
      <c r="K72" s="117"/>
    </row>
    <row r="73" spans="1:11" ht="15.75">
      <c r="A73" s="117"/>
      <c r="B73" s="119"/>
      <c r="C73" s="120"/>
      <c r="D73" s="120"/>
      <c r="E73" s="121"/>
      <c r="F73" s="121"/>
      <c r="G73" s="122"/>
      <c r="H73" s="117"/>
      <c r="I73" s="117"/>
      <c r="J73" s="117"/>
      <c r="K73" s="117"/>
    </row>
    <row r="74" spans="1:11" ht="15.75">
      <c r="A74" s="117"/>
      <c r="B74" s="123"/>
      <c r="C74" s="124"/>
      <c r="D74" s="121"/>
      <c r="E74" s="121"/>
      <c r="F74" s="121"/>
      <c r="G74" s="116"/>
      <c r="H74" s="117"/>
      <c r="I74" s="117"/>
      <c r="J74" s="117"/>
      <c r="K74" s="117"/>
    </row>
    <row r="75" spans="1:11" ht="15.75">
      <c r="A75" s="117"/>
      <c r="B75" s="119"/>
      <c r="C75" s="125"/>
      <c r="D75" s="126"/>
      <c r="E75" s="126"/>
      <c r="F75" s="126"/>
      <c r="G75" s="127"/>
      <c r="H75" s="117"/>
      <c r="I75" s="117"/>
      <c r="J75" s="117"/>
      <c r="K75" s="117"/>
    </row>
    <row r="76" spans="1:11" ht="15.75">
      <c r="A76" s="128"/>
      <c r="B76" s="129"/>
      <c r="C76" s="128"/>
      <c r="D76" s="130"/>
      <c r="E76" s="130"/>
      <c r="F76" s="130"/>
      <c r="G76" s="131"/>
      <c r="H76" s="130"/>
      <c r="I76" s="130"/>
      <c r="J76" s="130"/>
      <c r="K76" s="130"/>
    </row>
  </sheetData>
  <autoFilter ref="A7:I62"/>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2022-02-10T12:46:51Z</cp:lastPrinted>
  <dcterms:created xsi:type="dcterms:W3CDTF">1996-10-08T23:32:00Z</dcterms:created>
  <dcterms:modified xsi:type="dcterms:W3CDTF">2022-06-25T11:41:53Z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