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Дружковка\"/>
    </mc:Choice>
  </mc:AlternateContent>
  <bookViews>
    <workbookView xWindow="0" yWindow="0" windowWidth="10695" windowHeight="6720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F42" i="3"/>
  <c r="F43" i="3"/>
  <c r="F40" i="3"/>
  <c r="F12" i="3"/>
  <c r="F13" i="3"/>
  <c r="F14" i="3"/>
  <c r="F15" i="3"/>
  <c r="F16" i="3"/>
  <c r="F38" i="3" s="1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8" i="3"/>
  <c r="F44" i="3" l="1"/>
  <c r="F45" i="3"/>
  <c r="K40" i="3" l="1"/>
  <c r="K44" i="3" s="1"/>
  <c r="J9" i="3"/>
  <c r="K9" i="3"/>
  <c r="J10" i="3"/>
  <c r="K10" i="3" s="1"/>
  <c r="J11" i="3"/>
  <c r="K11" i="3"/>
  <c r="J12" i="3"/>
  <c r="K12" i="3" s="1"/>
  <c r="F47" i="3" l="1"/>
  <c r="K38" i="3"/>
  <c r="K45" i="3" s="1"/>
  <c r="K46" i="3" l="1"/>
  <c r="K47" i="3" s="1"/>
  <c r="K48" i="3" l="1"/>
</calcChain>
</file>

<file path=xl/sharedStrings.xml><?xml version="1.0" encoding="utf-8"?>
<sst xmlns="http://schemas.openxmlformats.org/spreadsheetml/2006/main" count="103" uniqueCount="73">
  <si>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</si>
  <si>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</si>
  <si>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</si>
  <si>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</si>
  <si>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</si>
  <si>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</si>
  <si>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</si>
  <si>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</si>
  <si>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</si>
  <si>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</si>
  <si>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</si>
  <si>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</si>
  <si>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люд/год</t>
  </si>
  <si>
    <t xml:space="preserve">Виніс обладнання 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</si>
  <si>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</si>
  <si>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</si>
  <si>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</si>
  <si>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</si>
  <si>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</si>
  <si>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</si>
  <si>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</si>
  <si>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</si>
  <si>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</si>
  <si>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</si>
  <si>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</si>
  <si>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</si>
  <si>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</si>
  <si>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</si>
  <si>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</si>
  <si>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</si>
  <si>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</si>
  <si>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</si>
  <si>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</si>
  <si>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Картонна коробка гофроящик 500х240х280 10 шт</t>
  </si>
  <si>
    <t>Демонтаж обладнання з пакуванням та навантаженням</t>
  </si>
  <si>
    <t xml:space="preserve">Дефектний акт </t>
  </si>
  <si>
    <t>Погрузка сміття</t>
  </si>
  <si>
    <t>шт.</t>
  </si>
  <si>
    <t>ОГНЕТУШИТЕЛЬ /ОС ПН/</t>
  </si>
  <si>
    <t>Стул високий</t>
  </si>
  <si>
    <t>Табурет високий</t>
  </si>
  <si>
    <t>Стул низький</t>
  </si>
  <si>
    <t>Шафа 19 настінна розбірна Pleolan 12 U Рем</t>
  </si>
  <si>
    <t>Микроволновая печь  ОС ПН</t>
  </si>
  <si>
    <t>Стол ДСП 1000</t>
  </si>
  <si>
    <t>СТЕЛАЖІ ОЦИНКОВАНІ МБП</t>
  </si>
  <si>
    <t>Панель для аксесcуаров 600мм</t>
  </si>
  <si>
    <t>Панель для аксесcуаров 1200мм</t>
  </si>
  <si>
    <t>Сейф МС-11</t>
  </si>
  <si>
    <t>Підсилювач РА-702</t>
  </si>
  <si>
    <t>Вивіска Vodafone 9700*750 Дружковка 1</t>
  </si>
  <si>
    <t>Кондиціонер MIDEA MCD-24HRN-1-S</t>
  </si>
  <si>
    <t>Настінна панель 600 мм+Єврохук Бар</t>
  </si>
  <si>
    <t>Настінна панель 1200 мм</t>
  </si>
  <si>
    <t>Настінна панель для аксесуарів 600 мм</t>
  </si>
  <si>
    <t>Настінна панель для аксесуарів 1200 мм</t>
  </si>
  <si>
    <t>Стіл для телефонів 600</t>
  </si>
  <si>
    <t>Стіл техн.зони 1090*2400*745</t>
  </si>
  <si>
    <t>Стіл для консультацій високий (правий лівій)</t>
  </si>
  <si>
    <t>Стіл топ 10 діаметр 1000+ТОП 10 указатель 366</t>
  </si>
  <si>
    <t>Шкаф 600</t>
  </si>
  <si>
    <t>Стіл дворівневий 560*1500 мм</t>
  </si>
  <si>
    <t>Шафа металева з трейзером</t>
  </si>
  <si>
    <t>Шаф металева Офісна Ремонт Дружковка 1</t>
  </si>
  <si>
    <t>Телевізор LCD 55" 4K 4T-C55BJ3EF2NB SHAR</t>
  </si>
  <si>
    <t>адреса: м. Дружківка Соборна, 13</t>
  </si>
  <si>
    <t>Пакування,навантажування стільців</t>
  </si>
  <si>
    <t>комп</t>
  </si>
  <si>
    <t>Крепление для TV МБП ПР кронштейн</t>
  </si>
  <si>
    <t>м/п</t>
  </si>
  <si>
    <t>маш</t>
  </si>
  <si>
    <t>Вивіз сміття до 2 т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</si>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</sst>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10" fillId="0" borderId="0">
      <protection locked="0"/>
    </xf>
    <xf numFmtId="0" fontId="1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4" fontId="7" fillId="3" borderId="1" xfId="1" applyNumberFormat="1" applyFont="1" applyFill="1" applyBorder="1" applyAlignment="1">
      <alignment horizontal="left" wrapText="1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wrapText="1"/>
    </xf>
    <xf numFmtId="4" fontId="6" fillId="3" borderId="1" xfId="1" applyNumberFormat="1" applyFont="1" applyFill="1" applyBorder="1" applyAlignment="1">
      <alignment horizontal="left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0" fontId="6" fillId="4" borderId="1" xfId="3" applyFont="1" applyFill="1" applyBorder="1" applyAlignment="1" applyProtection="1">
      <alignment horizontal="left" vertical="center" wrapText="1"/>
    </xf>
    <xf numFmtId="0" fontId="6" fillId="4" borderId="1" xfId="4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13" fillId="0" borderId="1" xfId="1" applyNumberFormat="1" applyFont="1" applyFill="1" applyBorder="1" applyAlignment="1" applyProtection="1">
      <alignment horizontal="left" vertical="top" wrapText="1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horizontal="left" wrapText="1"/>
    </xf>
    <xf numFmtId="4" fontId="6" fillId="4" borderId="1" xfId="1" applyNumberFormat="1" applyFont="1" applyFill="1" applyBorder="1" applyAlignment="1">
      <alignment horizontal="left" wrapText="1"/>
    </xf>
    <xf numFmtId="0" fontId="6" fillId="4" borderId="1" xfId="1" applyFont="1" applyFill="1" applyBorder="1" applyAlignment="1">
      <alignment horizontal="left" wrapText="1"/>
    </xf>
    <xf numFmtId="49" fontId="6" fillId="4" borderId="1" xfId="1" applyNumberFormat="1" applyFont="1" applyFill="1" applyBorder="1" applyAlignment="1" applyProtection="1">
      <alignment horizontal="left" wrapText="1"/>
      <protection locked="0"/>
    </xf>
    <xf numFmtId="4" fontId="6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4" fontId="15" fillId="4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left"/>
    </xf>
    <xf numFmtId="0" fontId="15" fillId="4" borderId="1" xfId="4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/>
    </xf>
    <xf numFmtId="9" fontId="15" fillId="4" borderId="1" xfId="1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wrapText="1"/>
    </xf>
    <xf numFmtId="1" fontId="15" fillId="0" borderId="0" xfId="1" applyNumberFormat="1" applyFont="1" applyFill="1" applyBorder="1" applyAlignment="1"/>
    <xf numFmtId="0" fontId="16" fillId="0" borderId="0" xfId="0" applyFont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4" fontId="15" fillId="0" borderId="0" xfId="1" applyNumberFormat="1" applyFont="1" applyFill="1" applyAlignment="1">
      <alignment horizontal="left" vertical="top"/>
    </xf>
    <xf numFmtId="164" fontId="15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6" fillId="2" borderId="1" xfId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31" zoomScale="85" zoomScaleNormal="85" workbookViewId="0">
      <selection activeCell="A12" sqref="A12:A43"/>
    </sheetView>
  </sheetViews>
  <sheetFormatPr defaultRowHeight="15" x14ac:dyDescent="0.25"/>
  <cols>
    <col min="1" max="1" width="5.7109375" style="2" customWidth="1"/>
    <col min="2" max="2" width="43.42578125" style="1" customWidth="1"/>
    <col min="3" max="3" width="6.85546875" style="2" customWidth="1"/>
    <col min="4" max="5" width="7.7109375" style="2" customWidth="1"/>
    <col min="6" max="6" width="12.5703125" customWidth="1"/>
    <col min="7" max="7" width="43" customWidth="1"/>
    <col min="11" max="11" width="12.28515625" customWidth="1"/>
  </cols>
  <sheetData>
    <row r="1" spans="1:11" x14ac:dyDescent="0.25">
      <c r="A1" s="4"/>
      <c r="B1" s="91" t="s">
        <v>65</v>
      </c>
      <c r="C1" s="91"/>
      <c r="D1" s="91"/>
      <c r="E1" s="91"/>
      <c r="F1" s="91"/>
    </row>
    <row r="2" spans="1:11" x14ac:dyDescent="0.25">
      <c r="A2" s="4"/>
      <c r="B2" s="91"/>
      <c r="C2" s="91"/>
      <c r="D2" s="91"/>
      <c r="E2" s="91"/>
      <c r="F2" s="91"/>
    </row>
    <row r="3" spans="1:11" x14ac:dyDescent="0.25">
      <c r="A3" s="4"/>
      <c r="B3" s="91"/>
      <c r="C3" s="91"/>
      <c r="D3" s="91"/>
      <c r="E3" s="91"/>
      <c r="F3" s="91"/>
    </row>
    <row r="4" spans="1:11" x14ac:dyDescent="0.25">
      <c r="A4" s="4"/>
      <c r="B4" s="91"/>
      <c r="C4" s="91"/>
      <c r="D4" s="91"/>
      <c r="E4" s="91"/>
      <c r="F4" s="91"/>
    </row>
    <row r="5" spans="1:11" ht="23.25" x14ac:dyDescent="0.35">
      <c r="A5" s="4"/>
      <c r="B5" s="92" t="s">
        <v>35</v>
      </c>
      <c r="C5" s="92"/>
      <c r="D5" s="92"/>
      <c r="E5" s="92"/>
      <c r="F5" s="92"/>
      <c r="G5" s="92"/>
      <c r="H5" s="92"/>
      <c r="I5" s="92"/>
      <c r="J5" s="92"/>
      <c r="K5" s="92"/>
    </row>
    <row r="6" spans="1:11" ht="114.75" x14ac:dyDescent="0.25">
      <c r="A6" s="10" t="s">
        <v>6</v>
      </c>
      <c r="B6" s="10" t="s">
        <v>7</v>
      </c>
      <c r="C6" s="10" t="s">
        <v>8</v>
      </c>
      <c r="D6" s="17" t="s">
        <v>9</v>
      </c>
      <c r="E6" s="12" t="s">
        <v>10</v>
      </c>
      <c r="F6" s="18" t="s">
        <v>11</v>
      </c>
      <c r="G6" s="10" t="s">
        <v>1</v>
      </c>
      <c r="H6" s="11" t="s">
        <v>2</v>
      </c>
      <c r="I6" s="12" t="s">
        <v>3</v>
      </c>
      <c r="J6" s="12" t="s">
        <v>4</v>
      </c>
      <c r="K6" s="12" t="s">
        <v>5</v>
      </c>
    </row>
    <row r="7" spans="1:11" ht="29.25" x14ac:dyDescent="0.25">
      <c r="A7" s="85"/>
      <c r="B7" s="85" t="s">
        <v>34</v>
      </c>
      <c r="C7" s="85"/>
      <c r="D7" s="86"/>
      <c r="E7" s="86"/>
      <c r="F7" s="87"/>
      <c r="G7" s="85"/>
      <c r="H7" s="88"/>
      <c r="I7" s="87"/>
      <c r="J7" s="87"/>
      <c r="K7" s="87"/>
    </row>
    <row r="8" spans="1:11" x14ac:dyDescent="0.25">
      <c r="A8" s="7">
        <v>1</v>
      </c>
      <c r="B8" s="7" t="s">
        <v>66</v>
      </c>
      <c r="C8" s="7" t="s">
        <v>67</v>
      </c>
      <c r="D8" s="7">
        <v>1</v>
      </c>
      <c r="E8" s="7">
        <v>170</v>
      </c>
      <c r="F8" s="7">
        <f>E8*D8</f>
        <v>170</v>
      </c>
      <c r="G8" s="7"/>
      <c r="H8" s="7"/>
      <c r="I8" s="7"/>
      <c r="J8" s="7"/>
      <c r="K8" s="7"/>
    </row>
    <row r="9" spans="1:11" ht="36.6" customHeight="1" x14ac:dyDescent="0.25">
      <c r="A9" s="5"/>
      <c r="B9" s="7" t="s">
        <v>39</v>
      </c>
      <c r="C9" s="8" t="s">
        <v>37</v>
      </c>
      <c r="D9" s="8">
        <v>6</v>
      </c>
      <c r="E9" s="7"/>
      <c r="F9" s="7"/>
      <c r="G9" s="82" t="s">
        <v>17</v>
      </c>
      <c r="H9" s="35" t="s">
        <v>0</v>
      </c>
      <c r="I9" s="35">
        <v>3</v>
      </c>
      <c r="J9" s="35">
        <f>418/1.2</f>
        <v>348.33333333333337</v>
      </c>
      <c r="K9" s="35">
        <f t="shared" ref="K9:K12" si="0">J9*I9</f>
        <v>1045</v>
      </c>
    </row>
    <row r="10" spans="1:11" ht="30" x14ac:dyDescent="0.25">
      <c r="A10" s="5"/>
      <c r="B10" s="6" t="s">
        <v>40</v>
      </c>
      <c r="C10" s="8" t="s">
        <v>37</v>
      </c>
      <c r="D10" s="8">
        <v>4</v>
      </c>
      <c r="E10" s="7"/>
      <c r="F10" s="7"/>
      <c r="G10" s="37" t="s">
        <v>18</v>
      </c>
      <c r="H10" s="33" t="s">
        <v>0</v>
      </c>
      <c r="I10" s="38">
        <v>2</v>
      </c>
      <c r="J10" s="35">
        <f>183.8/1.2</f>
        <v>153.16666666666669</v>
      </c>
      <c r="K10" s="35">
        <f t="shared" si="0"/>
        <v>306.33333333333337</v>
      </c>
    </row>
    <row r="11" spans="1:11" x14ac:dyDescent="0.25">
      <c r="A11" s="5"/>
      <c r="B11" s="7" t="s">
        <v>41</v>
      </c>
      <c r="C11" s="8" t="s">
        <v>37</v>
      </c>
      <c r="D11" s="8">
        <v>2</v>
      </c>
      <c r="E11" s="7"/>
      <c r="F11" s="7"/>
      <c r="G11" s="83" t="s">
        <v>33</v>
      </c>
      <c r="H11" s="35" t="s">
        <v>0</v>
      </c>
      <c r="I11" s="35">
        <v>1</v>
      </c>
      <c r="J11" s="14">
        <f>213.58/1.2</f>
        <v>177.98333333333335</v>
      </c>
      <c r="K11" s="35">
        <f t="shared" si="0"/>
        <v>177.98333333333335</v>
      </c>
    </row>
    <row r="12" spans="1:11" ht="14.45" customHeight="1" x14ac:dyDescent="0.25">
      <c r="A12" s="5">
        <v>2</v>
      </c>
      <c r="B12" s="7" t="s">
        <v>42</v>
      </c>
      <c r="C12" s="8" t="s">
        <v>37</v>
      </c>
      <c r="D12" s="8">
        <v>1</v>
      </c>
      <c r="E12" s="7">
        <v>127.5</v>
      </c>
      <c r="F12" s="7">
        <f t="shared" ref="F9:F37" si="1">E12*D12</f>
        <v>127.5</v>
      </c>
      <c r="G12" s="39" t="s">
        <v>19</v>
      </c>
      <c r="H12" s="33" t="s">
        <v>0</v>
      </c>
      <c r="I12" s="34">
        <v>2</v>
      </c>
      <c r="J12" s="34">
        <f>126/1.2</f>
        <v>105</v>
      </c>
      <c r="K12" s="35">
        <f t="shared" si="0"/>
        <v>210</v>
      </c>
    </row>
    <row r="13" spans="1:11" x14ac:dyDescent="0.25">
      <c r="A13" s="5">
        <v>3</v>
      </c>
      <c r="B13" s="7" t="s">
        <v>43</v>
      </c>
      <c r="C13" s="8" t="s">
        <v>37</v>
      </c>
      <c r="D13" s="8">
        <v>1</v>
      </c>
      <c r="E13" s="7">
        <v>0</v>
      </c>
      <c r="F13" s="7">
        <f t="shared" si="1"/>
        <v>0</v>
      </c>
      <c r="G13" s="19"/>
      <c r="H13" s="20"/>
      <c r="I13" s="20"/>
      <c r="J13" s="20"/>
      <c r="K13" s="20"/>
    </row>
    <row r="14" spans="1:11" x14ac:dyDescent="0.25">
      <c r="A14" s="5">
        <v>4</v>
      </c>
      <c r="B14" s="7" t="s">
        <v>13</v>
      </c>
      <c r="C14" s="8" t="s">
        <v>12</v>
      </c>
      <c r="D14" s="8">
        <v>2</v>
      </c>
      <c r="E14" s="7">
        <v>119</v>
      </c>
      <c r="F14" s="7">
        <f t="shared" si="1"/>
        <v>238</v>
      </c>
      <c r="G14" s="19"/>
      <c r="H14" s="20"/>
      <c r="I14" s="20"/>
      <c r="J14" s="20"/>
      <c r="K14" s="20"/>
    </row>
    <row r="15" spans="1:11" ht="24" customHeight="1" x14ac:dyDescent="0.25">
      <c r="A15" s="5">
        <v>5</v>
      </c>
      <c r="B15" s="7" t="s">
        <v>44</v>
      </c>
      <c r="C15" s="8" t="s">
        <v>37</v>
      </c>
      <c r="D15" s="8">
        <v>1</v>
      </c>
      <c r="E15" s="7">
        <v>85</v>
      </c>
      <c r="F15" s="7">
        <f t="shared" si="1"/>
        <v>85</v>
      </c>
      <c r="G15" s="13"/>
      <c r="H15" s="14"/>
      <c r="I15" s="14"/>
      <c r="J15" s="15"/>
      <c r="K15" s="16"/>
    </row>
    <row r="16" spans="1:11" x14ac:dyDescent="0.25">
      <c r="A16" s="5">
        <v>6</v>
      </c>
      <c r="B16" s="7" t="s">
        <v>45</v>
      </c>
      <c r="C16" s="8" t="s">
        <v>37</v>
      </c>
      <c r="D16" s="8">
        <v>1</v>
      </c>
      <c r="E16" s="7">
        <v>127.5</v>
      </c>
      <c r="F16" s="7">
        <f t="shared" si="1"/>
        <v>127.5</v>
      </c>
      <c r="G16" s="19"/>
      <c r="H16" s="20"/>
      <c r="I16" s="20"/>
      <c r="J16" s="20"/>
      <c r="K16" s="20"/>
    </row>
    <row r="17" spans="1:11" s="3" customFormat="1" x14ac:dyDescent="0.25">
      <c r="A17" s="5">
        <v>7</v>
      </c>
      <c r="B17" s="9" t="s">
        <v>68</v>
      </c>
      <c r="C17" s="8" t="s">
        <v>37</v>
      </c>
      <c r="D17" s="8">
        <v>1</v>
      </c>
      <c r="E17" s="7">
        <v>42.5</v>
      </c>
      <c r="F17" s="7">
        <f t="shared" si="1"/>
        <v>42.5</v>
      </c>
      <c r="G17" s="19"/>
      <c r="H17" s="21"/>
      <c r="I17" s="21"/>
      <c r="J17" s="21"/>
      <c r="K17" s="21"/>
    </row>
    <row r="18" spans="1:11" s="3" customFormat="1" x14ac:dyDescent="0.25">
      <c r="A18" s="5">
        <v>8</v>
      </c>
      <c r="B18" s="6" t="s">
        <v>38</v>
      </c>
      <c r="C18" s="8" t="s">
        <v>37</v>
      </c>
      <c r="D18" s="8">
        <v>5</v>
      </c>
      <c r="E18" s="7">
        <v>28.9</v>
      </c>
      <c r="F18" s="7">
        <f t="shared" si="1"/>
        <v>144.5</v>
      </c>
      <c r="G18" s="19"/>
      <c r="H18" s="21"/>
      <c r="I18" s="21"/>
      <c r="J18" s="21"/>
      <c r="K18" s="21"/>
    </row>
    <row r="19" spans="1:11" s="3" customFormat="1" x14ac:dyDescent="0.25">
      <c r="A19" s="5">
        <v>9</v>
      </c>
      <c r="B19" s="6" t="s">
        <v>46</v>
      </c>
      <c r="C19" s="8" t="s">
        <v>37</v>
      </c>
      <c r="D19" s="8">
        <v>1</v>
      </c>
      <c r="E19" s="7">
        <v>127.5</v>
      </c>
      <c r="F19" s="7">
        <f t="shared" si="1"/>
        <v>127.5</v>
      </c>
      <c r="G19" s="19"/>
      <c r="H19" s="21"/>
      <c r="I19" s="21"/>
      <c r="J19" s="21"/>
      <c r="K19" s="21"/>
    </row>
    <row r="20" spans="1:11" s="3" customFormat="1" x14ac:dyDescent="0.25">
      <c r="A20" s="5">
        <v>10</v>
      </c>
      <c r="B20" s="6" t="s">
        <v>47</v>
      </c>
      <c r="C20" s="8" t="s">
        <v>37</v>
      </c>
      <c r="D20" s="8">
        <v>1</v>
      </c>
      <c r="E20" s="7">
        <v>127.5</v>
      </c>
      <c r="F20" s="7">
        <f t="shared" si="1"/>
        <v>127.5</v>
      </c>
      <c r="G20" s="19"/>
      <c r="H20" s="21"/>
      <c r="I20" s="21"/>
      <c r="J20" s="21"/>
      <c r="K20" s="21"/>
    </row>
    <row r="21" spans="1:11" s="3" customFormat="1" x14ac:dyDescent="0.25">
      <c r="A21" s="5">
        <v>11</v>
      </c>
      <c r="B21" s="6" t="s">
        <v>48</v>
      </c>
      <c r="C21" s="8" t="s">
        <v>37</v>
      </c>
      <c r="D21" s="8">
        <v>1</v>
      </c>
      <c r="E21" s="7">
        <v>127.5</v>
      </c>
      <c r="F21" s="7">
        <f t="shared" si="1"/>
        <v>127.5</v>
      </c>
      <c r="G21" s="19"/>
      <c r="H21" s="21"/>
      <c r="I21" s="21"/>
      <c r="J21" s="21"/>
      <c r="K21" s="21"/>
    </row>
    <row r="22" spans="1:11" s="3" customFormat="1" x14ac:dyDescent="0.25">
      <c r="A22" s="5">
        <v>12</v>
      </c>
      <c r="B22" s="6" t="s">
        <v>49</v>
      </c>
      <c r="C22" s="8" t="s">
        <v>37</v>
      </c>
      <c r="D22" s="8">
        <v>1</v>
      </c>
      <c r="E22" s="7">
        <v>42.5</v>
      </c>
      <c r="F22" s="7">
        <f t="shared" si="1"/>
        <v>42.5</v>
      </c>
      <c r="G22" s="19"/>
      <c r="H22" s="21"/>
      <c r="I22" s="21"/>
      <c r="J22" s="21"/>
      <c r="K22" s="21"/>
    </row>
    <row r="23" spans="1:11" s="3" customFormat="1" x14ac:dyDescent="0.25">
      <c r="A23" s="5">
        <v>13</v>
      </c>
      <c r="B23" s="6" t="s">
        <v>50</v>
      </c>
      <c r="C23" s="8" t="s">
        <v>69</v>
      </c>
      <c r="D23" s="8">
        <v>9.6999999999999993</v>
      </c>
      <c r="E23" s="7">
        <v>148.75</v>
      </c>
      <c r="F23" s="7">
        <f t="shared" si="1"/>
        <v>1442.875</v>
      </c>
      <c r="G23" s="19"/>
      <c r="H23" s="21"/>
      <c r="I23" s="21"/>
      <c r="J23" s="21"/>
      <c r="K23" s="21"/>
    </row>
    <row r="24" spans="1:11" s="3" customFormat="1" x14ac:dyDescent="0.25">
      <c r="A24" s="5">
        <v>14</v>
      </c>
      <c r="B24" s="6" t="s">
        <v>51</v>
      </c>
      <c r="C24" s="8" t="s">
        <v>37</v>
      </c>
      <c r="D24" s="8">
        <v>1</v>
      </c>
      <c r="E24" s="7">
        <v>518.5</v>
      </c>
      <c r="F24" s="7">
        <f t="shared" si="1"/>
        <v>518.5</v>
      </c>
      <c r="G24" s="19"/>
      <c r="H24" s="21"/>
      <c r="I24" s="21"/>
      <c r="J24" s="21"/>
      <c r="K24" s="21"/>
    </row>
    <row r="25" spans="1:11" s="3" customFormat="1" x14ac:dyDescent="0.25">
      <c r="A25" s="5">
        <v>15</v>
      </c>
      <c r="B25" s="6" t="s">
        <v>52</v>
      </c>
      <c r="C25" s="8" t="s">
        <v>37</v>
      </c>
      <c r="D25" s="8">
        <v>4</v>
      </c>
      <c r="E25" s="7">
        <v>127.5</v>
      </c>
      <c r="F25" s="7">
        <f t="shared" si="1"/>
        <v>510</v>
      </c>
      <c r="G25" s="19"/>
      <c r="H25" s="21"/>
      <c r="I25" s="21"/>
      <c r="J25" s="21"/>
      <c r="K25" s="21"/>
    </row>
    <row r="26" spans="1:11" x14ac:dyDescent="0.25">
      <c r="A26" s="5">
        <v>16</v>
      </c>
      <c r="B26" s="7" t="s">
        <v>53</v>
      </c>
      <c r="C26" s="8" t="s">
        <v>37</v>
      </c>
      <c r="D26" s="8">
        <v>5</v>
      </c>
      <c r="E26" s="7">
        <v>127.5</v>
      </c>
      <c r="F26" s="7">
        <f t="shared" si="1"/>
        <v>637.5</v>
      </c>
      <c r="G26" s="20"/>
      <c r="H26" s="20"/>
      <c r="I26" s="20"/>
      <c r="J26" s="20"/>
      <c r="K26" s="20"/>
    </row>
    <row r="27" spans="1:11" x14ac:dyDescent="0.25">
      <c r="A27" s="5">
        <v>17</v>
      </c>
      <c r="B27" s="7" t="s">
        <v>54</v>
      </c>
      <c r="C27" s="8" t="s">
        <v>37</v>
      </c>
      <c r="D27" s="8">
        <v>5</v>
      </c>
      <c r="E27" s="7">
        <v>127.5</v>
      </c>
      <c r="F27" s="7">
        <f t="shared" si="1"/>
        <v>637.5</v>
      </c>
      <c r="G27" s="20"/>
      <c r="H27" s="20"/>
      <c r="I27" s="20"/>
      <c r="J27" s="20"/>
      <c r="K27" s="20"/>
    </row>
    <row r="28" spans="1:11" x14ac:dyDescent="0.25">
      <c r="A28" s="5">
        <v>18</v>
      </c>
      <c r="B28" s="7" t="s">
        <v>55</v>
      </c>
      <c r="C28" s="8" t="s">
        <v>37</v>
      </c>
      <c r="D28" s="8">
        <v>5</v>
      </c>
      <c r="E28" s="7">
        <v>127.5</v>
      </c>
      <c r="F28" s="7">
        <f t="shared" si="1"/>
        <v>637.5</v>
      </c>
      <c r="G28" s="20"/>
      <c r="H28" s="20"/>
      <c r="I28" s="20"/>
      <c r="J28" s="20"/>
      <c r="K28" s="20"/>
    </row>
    <row r="29" spans="1:11" x14ac:dyDescent="0.25">
      <c r="A29" s="5">
        <v>19</v>
      </c>
      <c r="B29" s="7" t="s">
        <v>56</v>
      </c>
      <c r="C29" s="8" t="s">
        <v>37</v>
      </c>
      <c r="D29" s="8">
        <v>2</v>
      </c>
      <c r="E29" s="7">
        <v>170</v>
      </c>
      <c r="F29" s="7">
        <f t="shared" si="1"/>
        <v>340</v>
      </c>
      <c r="G29" s="20"/>
      <c r="H29" s="20"/>
      <c r="I29" s="20"/>
      <c r="J29" s="20"/>
      <c r="K29" s="20"/>
    </row>
    <row r="30" spans="1:11" x14ac:dyDescent="0.25">
      <c r="A30" s="5">
        <v>20</v>
      </c>
      <c r="B30" s="7" t="s">
        <v>57</v>
      </c>
      <c r="C30" s="8" t="s">
        <v>37</v>
      </c>
      <c r="D30" s="8">
        <v>1</v>
      </c>
      <c r="E30" s="7">
        <v>170</v>
      </c>
      <c r="F30" s="7">
        <f t="shared" si="1"/>
        <v>170</v>
      </c>
      <c r="G30" s="20"/>
      <c r="H30" s="20"/>
      <c r="I30" s="20"/>
      <c r="J30" s="20"/>
      <c r="K30" s="20"/>
    </row>
    <row r="31" spans="1:11" x14ac:dyDescent="0.25">
      <c r="A31" s="5">
        <v>21</v>
      </c>
      <c r="B31" s="7" t="s">
        <v>58</v>
      </c>
      <c r="C31" s="8" t="s">
        <v>37</v>
      </c>
      <c r="D31" s="8">
        <v>2</v>
      </c>
      <c r="E31" s="7">
        <v>170</v>
      </c>
      <c r="F31" s="7">
        <f t="shared" si="1"/>
        <v>340</v>
      </c>
      <c r="G31" s="20"/>
      <c r="H31" s="20"/>
      <c r="I31" s="20"/>
      <c r="J31" s="20"/>
      <c r="K31" s="20"/>
    </row>
    <row r="32" spans="1:11" x14ac:dyDescent="0.25">
      <c r="A32" s="5">
        <v>22</v>
      </c>
      <c r="B32" s="7" t="s">
        <v>59</v>
      </c>
      <c r="C32" s="8" t="s">
        <v>37</v>
      </c>
      <c r="D32" s="8">
        <v>1</v>
      </c>
      <c r="E32" s="7">
        <v>170</v>
      </c>
      <c r="F32" s="7">
        <f t="shared" si="1"/>
        <v>170</v>
      </c>
      <c r="G32" s="20"/>
      <c r="H32" s="20"/>
      <c r="I32" s="20"/>
      <c r="J32" s="20"/>
      <c r="K32" s="20"/>
    </row>
    <row r="33" spans="1:11" x14ac:dyDescent="0.25">
      <c r="A33" s="5">
        <v>23</v>
      </c>
      <c r="B33" s="7" t="s">
        <v>60</v>
      </c>
      <c r="C33" s="8" t="s">
        <v>37</v>
      </c>
      <c r="D33" s="8">
        <v>1</v>
      </c>
      <c r="E33" s="7">
        <v>127.5</v>
      </c>
      <c r="F33" s="7">
        <f t="shared" si="1"/>
        <v>127.5</v>
      </c>
      <c r="G33" s="20"/>
      <c r="H33" s="20"/>
      <c r="I33" s="20"/>
      <c r="J33" s="20"/>
      <c r="K33" s="20"/>
    </row>
    <row r="34" spans="1:11" x14ac:dyDescent="0.25">
      <c r="A34" s="5">
        <v>24</v>
      </c>
      <c r="B34" s="7" t="s">
        <v>61</v>
      </c>
      <c r="C34" s="8" t="s">
        <v>37</v>
      </c>
      <c r="D34" s="8">
        <v>6</v>
      </c>
      <c r="E34" s="7">
        <v>170</v>
      </c>
      <c r="F34" s="7">
        <f t="shared" si="1"/>
        <v>1020</v>
      </c>
      <c r="G34" s="20"/>
      <c r="H34" s="20"/>
      <c r="I34" s="20"/>
      <c r="J34" s="20"/>
      <c r="K34" s="20"/>
    </row>
    <row r="35" spans="1:11" x14ac:dyDescent="0.25">
      <c r="A35" s="5">
        <v>25</v>
      </c>
      <c r="B35" s="7" t="s">
        <v>62</v>
      </c>
      <c r="C35" s="8" t="s">
        <v>37</v>
      </c>
      <c r="D35" s="8">
        <v>1</v>
      </c>
      <c r="E35" s="7">
        <v>403.75</v>
      </c>
      <c r="F35" s="7">
        <f t="shared" si="1"/>
        <v>403.75</v>
      </c>
      <c r="G35" s="20"/>
      <c r="H35" s="20"/>
      <c r="I35" s="20"/>
      <c r="J35" s="20"/>
      <c r="K35" s="20"/>
    </row>
    <row r="36" spans="1:11" x14ac:dyDescent="0.25">
      <c r="A36" s="5">
        <v>26</v>
      </c>
      <c r="B36" s="7" t="s">
        <v>63</v>
      </c>
      <c r="C36" s="8" t="s">
        <v>37</v>
      </c>
      <c r="D36" s="8">
        <v>2</v>
      </c>
      <c r="E36" s="7">
        <v>403.75</v>
      </c>
      <c r="F36" s="7">
        <f t="shared" si="1"/>
        <v>807.5</v>
      </c>
      <c r="G36" s="20"/>
      <c r="H36" s="20"/>
      <c r="I36" s="20"/>
      <c r="J36" s="20"/>
      <c r="K36" s="20"/>
    </row>
    <row r="37" spans="1:11" x14ac:dyDescent="0.25">
      <c r="A37" s="5">
        <v>27</v>
      </c>
      <c r="B37" s="7" t="s">
        <v>64</v>
      </c>
      <c r="C37" s="8" t="s">
        <v>37</v>
      </c>
      <c r="D37" s="8">
        <v>1</v>
      </c>
      <c r="E37" s="7">
        <v>136</v>
      </c>
      <c r="F37" s="7">
        <f t="shared" si="1"/>
        <v>136</v>
      </c>
      <c r="G37" s="20"/>
      <c r="H37" s="20"/>
      <c r="I37" s="20"/>
      <c r="J37" s="20"/>
      <c r="K37" s="20"/>
    </row>
    <row r="38" spans="1:11" s="3" customFormat="1" ht="28.5" x14ac:dyDescent="0.25">
      <c r="A38" s="5">
        <v>28</v>
      </c>
      <c r="B38" s="22" t="s">
        <v>14</v>
      </c>
      <c r="C38" s="23"/>
      <c r="D38" s="24"/>
      <c r="E38" s="7"/>
      <c r="F38" s="25">
        <f>SUM(F7:F37)</f>
        <v>9258.625</v>
      </c>
      <c r="G38" s="22" t="s">
        <v>15</v>
      </c>
      <c r="H38" s="26"/>
      <c r="I38" s="27"/>
      <c r="J38" s="28"/>
      <c r="K38" s="29">
        <f>SUM(K9:K37)</f>
        <v>1739.3166666666668</v>
      </c>
    </row>
    <row r="39" spans="1:11" s="3" customFormat="1" ht="15.75" x14ac:dyDescent="0.25">
      <c r="A39" s="5">
        <v>29</v>
      </c>
      <c r="B39" s="31" t="s">
        <v>16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11" s="3" customFormat="1" ht="30" x14ac:dyDescent="0.25">
      <c r="A40" s="5">
        <v>30</v>
      </c>
      <c r="B40" s="77" t="s">
        <v>30</v>
      </c>
      <c r="C40" s="78" t="s">
        <v>31</v>
      </c>
      <c r="D40" s="32">
        <v>1</v>
      </c>
      <c r="E40" s="7">
        <v>425</v>
      </c>
      <c r="F40" s="8">
        <f>D40*E40</f>
        <v>425</v>
      </c>
      <c r="G40" s="79" t="s">
        <v>32</v>
      </c>
      <c r="H40" s="33" t="s">
        <v>0</v>
      </c>
      <c r="I40" s="34">
        <v>20</v>
      </c>
      <c r="J40" s="34">
        <v>5.83</v>
      </c>
      <c r="K40" s="35">
        <f>J40*I40</f>
        <v>116.6</v>
      </c>
    </row>
    <row r="41" spans="1:11" s="3" customFormat="1" x14ac:dyDescent="0.25">
      <c r="A41" s="5">
        <v>31</v>
      </c>
      <c r="B41" s="77" t="s">
        <v>36</v>
      </c>
      <c r="C41" s="81" t="s">
        <v>72</v>
      </c>
      <c r="D41" s="35">
        <v>1</v>
      </c>
      <c r="E41" s="7">
        <v>246.5</v>
      </c>
      <c r="F41" s="8">
        <f t="shared" ref="F41:F43" si="2">D41*E41</f>
        <v>246.5</v>
      </c>
      <c r="G41" s="79"/>
      <c r="H41" s="33"/>
      <c r="I41" s="34"/>
      <c r="J41" s="34"/>
      <c r="K41" s="35"/>
    </row>
    <row r="42" spans="1:11" s="3" customFormat="1" x14ac:dyDescent="0.25">
      <c r="A42" s="5">
        <v>32</v>
      </c>
      <c r="B42" s="80" t="s">
        <v>71</v>
      </c>
      <c r="C42" s="81" t="s">
        <v>70</v>
      </c>
      <c r="D42" s="35">
        <v>1</v>
      </c>
      <c r="E42" s="7">
        <v>935</v>
      </c>
      <c r="F42" s="8">
        <f t="shared" si="2"/>
        <v>935</v>
      </c>
      <c r="G42" s="84"/>
      <c r="H42" s="84"/>
      <c r="I42" s="84"/>
      <c r="J42" s="84"/>
      <c r="K42" s="84"/>
    </row>
    <row r="43" spans="1:11" s="3" customFormat="1" ht="30" x14ac:dyDescent="0.25">
      <c r="A43" s="5">
        <v>33</v>
      </c>
      <c r="B43" s="40" t="s">
        <v>20</v>
      </c>
      <c r="C43" s="41" t="s">
        <v>21</v>
      </c>
      <c r="D43" s="38">
        <v>672</v>
      </c>
      <c r="E43" s="7">
        <v>10.62</v>
      </c>
      <c r="F43" s="8">
        <f t="shared" si="2"/>
        <v>7136.6399999999994</v>
      </c>
      <c r="G43" s="39"/>
      <c r="H43" s="33"/>
      <c r="I43" s="34"/>
      <c r="J43" s="34"/>
      <c r="K43" s="35"/>
    </row>
    <row r="44" spans="1:11" s="3" customFormat="1" ht="29.25" x14ac:dyDescent="0.25">
      <c r="A44" s="42"/>
      <c r="B44" s="22" t="s">
        <v>22</v>
      </c>
      <c r="C44" s="43"/>
      <c r="D44" s="44"/>
      <c r="E44" s="44"/>
      <c r="F44" s="27">
        <f>SUM(F40:F43)</f>
        <v>8743.14</v>
      </c>
      <c r="G44" s="45" t="s">
        <v>23</v>
      </c>
      <c r="H44" s="46"/>
      <c r="I44" s="47"/>
      <c r="J44" s="44"/>
      <c r="K44" s="27">
        <f>SUM(K40:K43)</f>
        <v>116.6</v>
      </c>
    </row>
    <row r="45" spans="1:11" s="3" customFormat="1" ht="31.5" x14ac:dyDescent="0.25">
      <c r="A45" s="52"/>
      <c r="B45" s="48" t="s">
        <v>24</v>
      </c>
      <c r="C45" s="49"/>
      <c r="D45" s="54"/>
      <c r="E45" s="54"/>
      <c r="F45" s="51">
        <f>F44+F38</f>
        <v>18001.764999999999</v>
      </c>
      <c r="G45" s="56" t="s">
        <v>25</v>
      </c>
      <c r="H45" s="49"/>
      <c r="I45" s="50"/>
      <c r="J45" s="50"/>
      <c r="K45" s="51">
        <f>K44+K38</f>
        <v>1855.9166666666667</v>
      </c>
    </row>
    <row r="46" spans="1:11" s="3" customFormat="1" ht="15.75" x14ac:dyDescent="0.25">
      <c r="A46" s="52"/>
      <c r="B46" s="53"/>
      <c r="C46" s="57"/>
      <c r="D46" s="55"/>
      <c r="E46" s="55"/>
      <c r="F46" s="51"/>
      <c r="G46" s="56" t="s">
        <v>26</v>
      </c>
      <c r="H46" s="58"/>
      <c r="I46" s="50"/>
      <c r="J46" s="50"/>
      <c r="K46" s="51">
        <f>F47+K45</f>
        <v>19857.681666666667</v>
      </c>
    </row>
    <row r="47" spans="1:11" s="3" customFormat="1" ht="15.75" x14ac:dyDescent="0.25">
      <c r="A47" s="52"/>
      <c r="B47" s="56" t="s">
        <v>27</v>
      </c>
      <c r="C47" s="58"/>
      <c r="D47" s="54"/>
      <c r="E47" s="54"/>
      <c r="F47" s="51">
        <f>F45</f>
        <v>18001.764999999999</v>
      </c>
      <c r="G47" s="56" t="s">
        <v>28</v>
      </c>
      <c r="H47" s="58"/>
      <c r="I47" s="50"/>
      <c r="J47" s="50"/>
      <c r="K47" s="51">
        <f>K46*0.2</f>
        <v>3971.5363333333335</v>
      </c>
    </row>
    <row r="48" spans="1:11" s="3" customFormat="1" ht="15.75" x14ac:dyDescent="0.25">
      <c r="A48" s="52"/>
      <c r="B48" s="59"/>
      <c r="C48" s="58"/>
      <c r="D48" s="59"/>
      <c r="E48" s="59"/>
      <c r="F48" s="59"/>
      <c r="G48" s="56" t="s">
        <v>29</v>
      </c>
      <c r="H48" s="58"/>
      <c r="I48" s="50"/>
      <c r="J48" s="50"/>
      <c r="K48" s="51">
        <f>K46*1.2</f>
        <v>23829.218000000001</v>
      </c>
    </row>
    <row r="49" spans="1:11" s="3" customFormat="1" ht="15.75" x14ac:dyDescent="0.25">
      <c r="A49" s="60"/>
      <c r="B49" s="61"/>
      <c r="C49" s="61"/>
      <c r="D49" s="61"/>
      <c r="E49" s="61"/>
      <c r="F49" s="62"/>
      <c r="G49" s="61"/>
      <c r="H49" s="61"/>
      <c r="I49" s="61"/>
      <c r="J49" s="63"/>
      <c r="K49" s="61"/>
    </row>
    <row r="50" spans="1:11" ht="15.75" x14ac:dyDescent="0.25">
      <c r="A50" s="60"/>
      <c r="B50" s="61"/>
      <c r="C50" s="61"/>
      <c r="D50" s="61"/>
      <c r="E50" s="61"/>
      <c r="F50" s="62"/>
      <c r="G50" s="61"/>
      <c r="H50" s="61"/>
      <c r="I50" s="61"/>
      <c r="J50" s="63"/>
      <c r="K50" s="61"/>
    </row>
    <row r="51" spans="1:11" ht="15.75" x14ac:dyDescent="0.25">
      <c r="A51" s="64"/>
      <c r="B51" s="65"/>
      <c r="C51" s="65"/>
      <c r="D51" s="64"/>
      <c r="E51" s="64"/>
      <c r="F51" s="64"/>
      <c r="G51" s="66"/>
      <c r="H51" s="89"/>
      <c r="I51" s="89"/>
      <c r="J51" s="89"/>
      <c r="K51" s="89"/>
    </row>
    <row r="52" spans="1:11" ht="15.75" x14ac:dyDescent="0.25">
      <c r="A52" s="64"/>
      <c r="B52" s="65"/>
      <c r="C52" s="65"/>
      <c r="D52" s="64"/>
      <c r="E52" s="64"/>
      <c r="F52" s="64"/>
      <c r="G52" s="66"/>
      <c r="H52" s="66"/>
      <c r="I52" s="67"/>
      <c r="J52" s="67"/>
      <c r="K52" s="67"/>
    </row>
    <row r="53" spans="1:11" ht="15.75" x14ac:dyDescent="0.25">
      <c r="A53" s="68"/>
      <c r="B53" s="90"/>
      <c r="C53" s="90"/>
      <c r="D53" s="69"/>
      <c r="E53" s="69"/>
      <c r="F53" s="70"/>
      <c r="G53" s="89"/>
      <c r="H53" s="89"/>
      <c r="I53" s="89"/>
      <c r="J53" s="89"/>
      <c r="K53" s="71"/>
    </row>
    <row r="54" spans="1:11" x14ac:dyDescent="0.25">
      <c r="A54"/>
      <c r="B54"/>
      <c r="C54"/>
      <c r="D54"/>
      <c r="E54"/>
      <c r="I54" s="72"/>
      <c r="J54" s="72"/>
      <c r="K54" s="72"/>
    </row>
    <row r="55" spans="1:11" s="3" customFormat="1" x14ac:dyDescent="0.25">
      <c r="A55" s="73"/>
      <c r="B55" s="74"/>
      <c r="C55" s="74"/>
      <c r="D55" s="74"/>
      <c r="E55" s="74"/>
      <c r="F55" s="75"/>
      <c r="G55" s="74"/>
      <c r="H55" s="74"/>
      <c r="I55" s="74"/>
      <c r="J55" s="76"/>
      <c r="K55" s="74"/>
    </row>
    <row r="56" spans="1:11" s="3" customFormat="1" x14ac:dyDescent="0.25">
      <c r="A56" s="2"/>
      <c r="B56" s="1"/>
      <c r="C56" s="2"/>
      <c r="D56" s="2"/>
      <c r="E56" s="2"/>
      <c r="F56"/>
      <c r="G56"/>
      <c r="H56"/>
      <c r="I56"/>
      <c r="J56"/>
      <c r="K56"/>
    </row>
    <row r="57" spans="1:11" s="3" customFormat="1" x14ac:dyDescent="0.25">
      <c r="A57" s="2"/>
      <c r="B57" s="1"/>
      <c r="C57" s="2"/>
      <c r="D57" s="2"/>
      <c r="E57" s="2"/>
      <c r="F57"/>
      <c r="G57"/>
      <c r="H57"/>
      <c r="I57"/>
      <c r="J57"/>
      <c r="K57"/>
    </row>
    <row r="58" spans="1:11" s="3" customFormat="1" x14ac:dyDescent="0.25">
      <c r="A58" s="2"/>
      <c r="B58" s="1"/>
      <c r="C58" s="2"/>
      <c r="D58" s="2"/>
      <c r="E58" s="2"/>
      <c r="F58"/>
      <c r="G58"/>
      <c r="H58"/>
      <c r="I58"/>
      <c r="J58"/>
      <c r="K58"/>
    </row>
    <row r="59" spans="1:11" s="3" customFormat="1" x14ac:dyDescent="0.25">
      <c r="A59" s="2"/>
      <c r="B59" s="1"/>
      <c r="C59" s="2"/>
      <c r="D59" s="2"/>
      <c r="E59" s="2"/>
      <c r="F59"/>
      <c r="G59"/>
      <c r="H59"/>
      <c r="I59"/>
      <c r="J59"/>
      <c r="K59"/>
    </row>
    <row r="60" spans="1:11" s="3" customFormat="1" x14ac:dyDescent="0.25">
      <c r="A60" s="2"/>
      <c r="B60" s="1"/>
      <c r="C60" s="2"/>
      <c r="D60" s="2"/>
      <c r="E60" s="2"/>
      <c r="F60"/>
      <c r="G60"/>
      <c r="H60"/>
      <c r="I60"/>
      <c r="J60"/>
      <c r="K60"/>
    </row>
    <row r="67" spans="1:11" s="3" customFormat="1" x14ac:dyDescent="0.25">
      <c r="A67" s="2"/>
      <c r="B67" s="1"/>
      <c r="C67" s="2"/>
      <c r="D67" s="2"/>
      <c r="E67" s="2"/>
      <c r="F67"/>
      <c r="G67"/>
      <c r="H67"/>
      <c r="I67"/>
      <c r="J67"/>
      <c r="K67"/>
    </row>
    <row r="68" spans="1:11" s="3" customFormat="1" x14ac:dyDescent="0.25">
      <c r="A68" s="2"/>
      <c r="B68" s="1"/>
      <c r="C68" s="2"/>
      <c r="D68" s="2"/>
      <c r="E68" s="2"/>
      <c r="F68"/>
      <c r="G68"/>
      <c r="H68"/>
      <c r="I68"/>
      <c r="J68"/>
      <c r="K68"/>
    </row>
    <row r="69" spans="1:11" s="3" customFormat="1" x14ac:dyDescent="0.25">
      <c r="A69" s="2"/>
      <c r="B69" s="1"/>
      <c r="C69" s="2"/>
      <c r="D69" s="2"/>
      <c r="E69" s="2"/>
      <c r="F69"/>
      <c r="G69"/>
      <c r="H69"/>
      <c r="I69"/>
      <c r="J69"/>
      <c r="K69"/>
    </row>
    <row r="70" spans="1:11" s="3" customFormat="1" x14ac:dyDescent="0.25">
      <c r="A70" s="2"/>
      <c r="B70" s="1"/>
      <c r="C70" s="2"/>
      <c r="D70" s="2"/>
      <c r="E70" s="2"/>
      <c r="F70"/>
      <c r="G70"/>
      <c r="H70"/>
      <c r="I70"/>
      <c r="J70"/>
      <c r="K70"/>
    </row>
    <row r="71" spans="1:11" s="3" customFormat="1" x14ac:dyDescent="0.25">
      <c r="A71" s="2"/>
      <c r="B71" s="1"/>
      <c r="C71" s="2"/>
      <c r="D71" s="2"/>
      <c r="E71" s="2"/>
      <c r="F71"/>
      <c r="G71"/>
      <c r="H71"/>
      <c r="I71"/>
      <c r="J71"/>
      <c r="K71"/>
    </row>
    <row r="72" spans="1:11" s="3" customFormat="1" x14ac:dyDescent="0.25">
      <c r="A72" s="2"/>
      <c r="B72" s="1"/>
      <c r="C72" s="2"/>
      <c r="D72" s="2"/>
      <c r="E72" s="2"/>
      <c r="F72"/>
      <c r="G72"/>
      <c r="H72"/>
      <c r="I72"/>
      <c r="J72"/>
      <c r="K72"/>
    </row>
    <row r="73" spans="1:11" s="3" customFormat="1" x14ac:dyDescent="0.25">
      <c r="A73" s="2"/>
      <c r="B73" s="1"/>
      <c r="C73" s="2"/>
      <c r="D73" s="2"/>
      <c r="E73" s="2"/>
      <c r="F73"/>
      <c r="G73"/>
      <c r="H73"/>
      <c r="I73"/>
      <c r="J73"/>
      <c r="K73"/>
    </row>
    <row r="74" spans="1:11" s="3" customFormat="1" x14ac:dyDescent="0.25">
      <c r="A74" s="2"/>
      <c r="B74" s="1"/>
      <c r="C74" s="2"/>
      <c r="D74" s="2"/>
      <c r="E74" s="2"/>
      <c r="F74"/>
      <c r="G74"/>
      <c r="H74"/>
      <c r="I74"/>
      <c r="J74"/>
      <c r="K74"/>
    </row>
    <row r="75" spans="1:11" s="3" customFormat="1" x14ac:dyDescent="0.25">
      <c r="A75" s="2"/>
      <c r="B75" s="1"/>
      <c r="C75" s="2"/>
      <c r="D75" s="2"/>
      <c r="E75" s="2"/>
      <c r="F75"/>
      <c r="G75"/>
      <c r="H75"/>
      <c r="I75"/>
      <c r="J75"/>
      <c r="K75"/>
    </row>
    <row r="76" spans="1:11" s="3" customFormat="1" x14ac:dyDescent="0.25">
      <c r="A76" s="2"/>
      <c r="B76" s="1"/>
      <c r="C76" s="2"/>
      <c r="D76" s="2"/>
      <c r="E76" s="2"/>
      <c r="F76"/>
      <c r="G76"/>
      <c r="H76"/>
      <c r="I76"/>
      <c r="J76"/>
      <c r="K76"/>
    </row>
    <row r="77" spans="1:11" s="3" customFormat="1" x14ac:dyDescent="0.25">
      <c r="A77" s="2"/>
      <c r="B77" s="1"/>
      <c r="C77" s="2"/>
      <c r="D77" s="2"/>
      <c r="E77" s="2"/>
      <c r="F77"/>
      <c r="G77"/>
      <c r="H77"/>
      <c r="I77"/>
      <c r="J77"/>
      <c r="K77"/>
    </row>
    <row r="78" spans="1:11" s="3" customFormat="1" x14ac:dyDescent="0.25">
      <c r="A78" s="2"/>
      <c r="B78" s="1"/>
      <c r="C78" s="2"/>
      <c r="D78" s="2"/>
      <c r="E78" s="2"/>
      <c r="F78"/>
      <c r="G78"/>
      <c r="H78"/>
      <c r="I78"/>
      <c r="J78"/>
      <c r="K78"/>
    </row>
    <row r="79" spans="1:11" s="3" customFormat="1" x14ac:dyDescent="0.25">
      <c r="A79" s="2"/>
      <c r="B79" s="1"/>
      <c r="C79" s="2"/>
      <c r="D79" s="2"/>
      <c r="E79" s="2"/>
      <c r="F79"/>
      <c r="G79"/>
      <c r="H79"/>
      <c r="I79"/>
      <c r="J79"/>
      <c r="K79"/>
    </row>
    <row r="80" spans="1:11" s="3" customFormat="1" x14ac:dyDescent="0.25">
      <c r="A80" s="2"/>
      <c r="B80" s="1"/>
      <c r="C80" s="2"/>
      <c r="D80" s="2"/>
      <c r="E80" s="2"/>
      <c r="F80"/>
      <c r="G80"/>
      <c r="H80"/>
      <c r="I80"/>
      <c r="J80"/>
      <c r="K80"/>
    </row>
    <row r="81" spans="1:11" s="3" customFormat="1" x14ac:dyDescent="0.25">
      <c r="A81" s="2"/>
      <c r="B81" s="1"/>
      <c r="C81" s="2"/>
      <c r="D81" s="2"/>
      <c r="E81" s="2"/>
      <c r="F81"/>
      <c r="G81"/>
      <c r="H81"/>
      <c r="I81"/>
      <c r="J81"/>
      <c r="K81"/>
    </row>
    <row r="82" spans="1:11" s="3" customFormat="1" x14ac:dyDescent="0.25">
      <c r="A82" s="2"/>
      <c r="B82" s="1"/>
      <c r="C82" s="2"/>
      <c r="D82" s="2"/>
      <c r="E82" s="2"/>
      <c r="F82"/>
      <c r="G82"/>
      <c r="H82"/>
      <c r="I82"/>
      <c r="J82"/>
      <c r="K82"/>
    </row>
    <row r="83" spans="1:11" s="3" customFormat="1" x14ac:dyDescent="0.25">
      <c r="A83" s="2"/>
      <c r="B83" s="1"/>
      <c r="C83" s="2"/>
      <c r="D83" s="2"/>
      <c r="E83" s="2"/>
      <c r="F83"/>
      <c r="G83"/>
      <c r="H83"/>
      <c r="I83"/>
      <c r="J83"/>
      <c r="K83"/>
    </row>
    <row r="84" spans="1:11" s="3" customFormat="1" x14ac:dyDescent="0.25">
      <c r="A84" s="2"/>
      <c r="B84" s="1"/>
      <c r="C84" s="2"/>
      <c r="D84" s="2"/>
      <c r="E84" s="2"/>
      <c r="F84"/>
      <c r="G84"/>
      <c r="H84"/>
      <c r="I84"/>
      <c r="J84"/>
      <c r="K84"/>
    </row>
    <row r="85" spans="1:11" s="3" customFormat="1" x14ac:dyDescent="0.25">
      <c r="A85" s="2"/>
      <c r="B85" s="1"/>
      <c r="C85" s="2"/>
      <c r="D85" s="2"/>
      <c r="E85" s="2"/>
      <c r="F85"/>
      <c r="G85"/>
      <c r="H85"/>
      <c r="I85"/>
      <c r="J85"/>
      <c r="K85"/>
    </row>
    <row r="89" spans="1:11" s="3" customFormat="1" x14ac:dyDescent="0.25">
      <c r="A89" s="2"/>
      <c r="B89" s="1"/>
      <c r="C89" s="2"/>
      <c r="D89" s="2"/>
      <c r="E89" s="2"/>
      <c r="F89"/>
      <c r="G89"/>
      <c r="H89"/>
      <c r="I89"/>
      <c r="J89"/>
      <c r="K89"/>
    </row>
    <row r="97" spans="1:11" s="3" customFormat="1" x14ac:dyDescent="0.25">
      <c r="A97" s="2"/>
      <c r="B97" s="1"/>
      <c r="C97" s="2"/>
      <c r="D97" s="2"/>
      <c r="E97" s="2"/>
      <c r="F97"/>
      <c r="G97"/>
      <c r="H97"/>
      <c r="I97"/>
      <c r="J97"/>
      <c r="K97"/>
    </row>
    <row r="98" spans="1:11" s="3" customFormat="1" x14ac:dyDescent="0.25">
      <c r="A98" s="2"/>
      <c r="B98" s="1"/>
      <c r="C98" s="2"/>
      <c r="D98" s="2"/>
      <c r="E98" s="2"/>
      <c r="F98"/>
      <c r="G98"/>
      <c r="H98"/>
      <c r="I98"/>
      <c r="J98"/>
      <c r="K98"/>
    </row>
    <row r="99" spans="1:11" s="3" customFormat="1" x14ac:dyDescent="0.25">
      <c r="A99" s="2"/>
      <c r="B99" s="1"/>
      <c r="C99" s="2"/>
      <c r="D99" s="2"/>
      <c r="E99" s="2"/>
      <c r="F99"/>
      <c r="G99"/>
      <c r="H99"/>
      <c r="I99"/>
      <c r="J99"/>
      <c r="K99"/>
    </row>
    <row r="100" spans="1:11" s="3" customFormat="1" x14ac:dyDescent="0.25">
      <c r="A100" s="2"/>
      <c r="B100" s="1"/>
      <c r="C100" s="2"/>
      <c r="D100" s="2"/>
      <c r="E100" s="2"/>
      <c r="F100"/>
      <c r="G100"/>
      <c r="H100"/>
      <c r="I100"/>
      <c r="J100"/>
      <c r="K100"/>
    </row>
    <row r="101" spans="1:11" s="3" customFormat="1" x14ac:dyDescent="0.25">
      <c r="A101" s="2"/>
      <c r="B101" s="1"/>
      <c r="C101" s="2"/>
      <c r="D101" s="2"/>
      <c r="E101" s="2"/>
      <c r="F101"/>
      <c r="G101"/>
      <c r="H101"/>
      <c r="I101"/>
      <c r="J101"/>
      <c r="K101"/>
    </row>
    <row r="102" spans="1:11" s="3" customFormat="1" x14ac:dyDescent="0.25">
      <c r="A102" s="2"/>
      <c r="B102" s="1"/>
      <c r="C102" s="2"/>
      <c r="D102" s="2"/>
      <c r="E102" s="2"/>
      <c r="F102"/>
      <c r="G102"/>
      <c r="H102"/>
      <c r="I102"/>
      <c r="J102"/>
      <c r="K102"/>
    </row>
    <row r="103" spans="1:11" s="3" customFormat="1" x14ac:dyDescent="0.25">
      <c r="A103" s="2"/>
      <c r="B103" s="1"/>
      <c r="C103" s="2"/>
      <c r="D103" s="2"/>
      <c r="E103" s="2"/>
      <c r="F103"/>
      <c r="G103"/>
      <c r="H103"/>
      <c r="I103"/>
      <c r="J103"/>
      <c r="K103"/>
    </row>
    <row r="104" spans="1:11" s="3" customFormat="1" x14ac:dyDescent="0.25">
      <c r="A104" s="2"/>
      <c r="B104" s="1"/>
      <c r="C104" s="2"/>
      <c r="D104" s="2"/>
      <c r="E104" s="2"/>
      <c r="F104"/>
      <c r="G104"/>
      <c r="H104"/>
      <c r="I104"/>
      <c r="J104"/>
      <c r="K104"/>
    </row>
    <row r="105" spans="1:11" s="3" customFormat="1" x14ac:dyDescent="0.25">
      <c r="A105" s="2"/>
      <c r="B105" s="1"/>
      <c r="C105" s="2"/>
      <c r="D105" s="2"/>
      <c r="E105" s="2"/>
      <c r="F105"/>
      <c r="G105"/>
      <c r="H105"/>
      <c r="I105"/>
      <c r="J105"/>
      <c r="K105"/>
    </row>
    <row r="106" spans="1:11" s="3" customFormat="1" x14ac:dyDescent="0.25">
      <c r="A106" s="2"/>
      <c r="B106" s="1"/>
      <c r="C106" s="2"/>
      <c r="D106" s="2"/>
      <c r="E106" s="2"/>
      <c r="F106"/>
      <c r="G106"/>
      <c r="H106"/>
      <c r="I106"/>
      <c r="J106"/>
      <c r="K106"/>
    </row>
    <row r="107" spans="1:11" s="3" customFormat="1" x14ac:dyDescent="0.25">
      <c r="A107" s="2"/>
      <c r="B107" s="1"/>
      <c r="C107" s="2"/>
      <c r="D107" s="2"/>
      <c r="E107" s="2"/>
      <c r="F107"/>
      <c r="G107"/>
      <c r="H107"/>
      <c r="I107"/>
      <c r="J107"/>
      <c r="K107"/>
    </row>
    <row r="108" spans="1:11" s="3" customFormat="1" x14ac:dyDescent="0.25">
      <c r="A108" s="2"/>
      <c r="B108" s="1"/>
      <c r="C108" s="2"/>
      <c r="D108" s="2"/>
      <c r="E108" s="2"/>
      <c r="F108"/>
      <c r="G108"/>
      <c r="H108"/>
      <c r="I108"/>
      <c r="J108"/>
      <c r="K108"/>
    </row>
    <row r="109" spans="1:11" s="3" customFormat="1" x14ac:dyDescent="0.25">
      <c r="A109" s="2"/>
      <c r="B109" s="1"/>
      <c r="C109" s="2"/>
      <c r="D109" s="2"/>
      <c r="E109" s="2"/>
      <c r="F109"/>
      <c r="G109"/>
      <c r="H109"/>
      <c r="I109"/>
      <c r="J109"/>
      <c r="K109"/>
    </row>
    <row r="110" spans="1:11" s="3" customFormat="1" x14ac:dyDescent="0.25">
      <c r="A110" s="2"/>
      <c r="B110" s="1"/>
      <c r="C110" s="2"/>
      <c r="D110" s="2"/>
      <c r="E110" s="2"/>
      <c r="F110"/>
      <c r="G110"/>
      <c r="H110"/>
      <c r="I110"/>
      <c r="J110"/>
      <c r="K110"/>
    </row>
    <row r="111" spans="1:11" s="3" customFormat="1" x14ac:dyDescent="0.25">
      <c r="A111" s="2"/>
      <c r="B111" s="1"/>
      <c r="C111" s="2"/>
      <c r="D111" s="2"/>
      <c r="E111" s="2"/>
      <c r="F111"/>
      <c r="G111"/>
      <c r="H111"/>
      <c r="I111"/>
      <c r="J111"/>
      <c r="K111"/>
    </row>
    <row r="112" spans="1:11" s="3" customFormat="1" x14ac:dyDescent="0.25">
      <c r="A112" s="2"/>
      <c r="B112" s="1"/>
      <c r="C112" s="2"/>
      <c r="D112" s="2"/>
      <c r="E112" s="2"/>
      <c r="F112"/>
      <c r="G112"/>
      <c r="H112"/>
      <c r="I112"/>
      <c r="J112"/>
      <c r="K112"/>
    </row>
    <row r="113" spans="1:11" s="3" customFormat="1" x14ac:dyDescent="0.25">
      <c r="A113" s="2"/>
      <c r="B113" s="1"/>
      <c r="C113" s="2"/>
      <c r="D113" s="2"/>
      <c r="E113" s="2"/>
      <c r="F113"/>
      <c r="G113"/>
      <c r="H113"/>
      <c r="I113"/>
      <c r="J113"/>
      <c r="K113"/>
    </row>
    <row r="114" spans="1:11" s="3" customFormat="1" x14ac:dyDescent="0.25">
      <c r="A114" s="2"/>
      <c r="B114" s="1"/>
      <c r="C114" s="2"/>
      <c r="D114" s="2"/>
      <c r="E114" s="2"/>
      <c r="F114"/>
      <c r="G114"/>
      <c r="H114"/>
      <c r="I114"/>
      <c r="J114"/>
      <c r="K114"/>
    </row>
    <row r="115" spans="1:11" s="3" customFormat="1" x14ac:dyDescent="0.25">
      <c r="A115" s="2"/>
      <c r="B115" s="1"/>
      <c r="C115" s="2"/>
      <c r="D115" s="2"/>
      <c r="E115" s="2"/>
      <c r="F115"/>
      <c r="G115"/>
      <c r="H115"/>
      <c r="I115"/>
      <c r="J115"/>
      <c r="K115"/>
    </row>
    <row r="116" spans="1:11" s="3" customFormat="1" x14ac:dyDescent="0.25">
      <c r="A116" s="2"/>
      <c r="B116" s="1"/>
      <c r="C116" s="2"/>
      <c r="D116" s="2"/>
      <c r="E116" s="2"/>
      <c r="F116"/>
      <c r="G116"/>
      <c r="H116"/>
      <c r="I116"/>
      <c r="J116"/>
      <c r="K116"/>
    </row>
    <row r="117" spans="1:11" s="3" customFormat="1" x14ac:dyDescent="0.25">
      <c r="A117" s="2"/>
      <c r="B117" s="1"/>
      <c r="C117" s="2"/>
      <c r="D117" s="2"/>
      <c r="E117" s="2"/>
      <c r="F117"/>
      <c r="G117"/>
      <c r="H117"/>
      <c r="I117"/>
      <c r="J117"/>
      <c r="K117"/>
    </row>
    <row r="120" spans="1:11" s="36" customFormat="1" x14ac:dyDescent="0.25">
      <c r="A120" s="2"/>
      <c r="B120" s="1"/>
      <c r="C120" s="2"/>
      <c r="D120" s="2"/>
      <c r="E120" s="2"/>
      <c r="F120"/>
      <c r="G120"/>
      <c r="H120"/>
      <c r="I120"/>
      <c r="J120"/>
      <c r="K120"/>
    </row>
    <row r="121" spans="1:11" s="36" customFormat="1" x14ac:dyDescent="0.25">
      <c r="A121" s="2"/>
      <c r="B121" s="1"/>
      <c r="C121" s="2"/>
      <c r="D121" s="2"/>
      <c r="E121" s="2"/>
      <c r="F121"/>
      <c r="G121"/>
      <c r="H121"/>
      <c r="I121"/>
      <c r="J121"/>
      <c r="K121"/>
    </row>
    <row r="122" spans="1:11" s="36" customFormat="1" x14ac:dyDescent="0.25">
      <c r="A122" s="2"/>
      <c r="B122" s="1"/>
      <c r="C122" s="2"/>
      <c r="D122" s="2"/>
      <c r="E122" s="2"/>
      <c r="F122"/>
      <c r="G122"/>
      <c r="H122"/>
      <c r="I122"/>
      <c r="J122"/>
      <c r="K122"/>
    </row>
    <row r="123" spans="1:11" s="36" customFormat="1" x14ac:dyDescent="0.25">
      <c r="A123" s="2"/>
      <c r="B123" s="1"/>
      <c r="C123" s="2"/>
      <c r="D123" s="2"/>
      <c r="E123" s="2"/>
      <c r="F123"/>
      <c r="G123"/>
      <c r="H123"/>
      <c r="I123"/>
      <c r="J123"/>
      <c r="K123"/>
    </row>
    <row r="124" spans="1:11" s="36" customFormat="1" x14ac:dyDescent="0.25">
      <c r="A124" s="2"/>
      <c r="B124" s="1"/>
      <c r="C124" s="2"/>
      <c r="D124" s="2"/>
      <c r="E124" s="2"/>
      <c r="F124"/>
      <c r="G124"/>
      <c r="H124"/>
      <c r="I124"/>
      <c r="J124"/>
      <c r="K124"/>
    </row>
    <row r="125" spans="1:11" s="36" customFormat="1" x14ac:dyDescent="0.25">
      <c r="A125" s="2"/>
      <c r="B125" s="1"/>
      <c r="C125" s="2"/>
      <c r="D125" s="2"/>
      <c r="E125" s="2"/>
      <c r="F125"/>
      <c r="G125"/>
      <c r="H125"/>
      <c r="I125"/>
      <c r="J125"/>
      <c r="K125"/>
    </row>
  </sheetData>
  <mergeCells count="8">
    <mergeCell ref="H51:K51"/>
    <mergeCell ref="B53:C53"/>
    <mergeCell ref="G53:J53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2022-07-08T14:51:23Z</dcterms:modified>
</cp:coreProperties>
</file>