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9B9B604-1857-4B2B-8A65-C8FCBCAB5A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Стены" sheetId="1" r:id="rId1"/>
  </sheets>
  <definedNames>
    <definedName name="_xlnm._FilterDatabase" localSheetId="0" hidden="1">Стены!$A$9:$K$132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2ufKwNnzRgd5Y/OPFbnNIdxXVqQ=="/>
    </ext>
  </extLst>
</workbook>
</file>

<file path=xl/calcChain.xml><?xml version="1.0" encoding="utf-8"?>
<calcChain xmlns="http://schemas.openxmlformats.org/spreadsheetml/2006/main">
  <c r="A131" i="1" l="1"/>
  <c r="A130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4" i="1"/>
  <c r="F111" i="1"/>
  <c r="F109" i="1"/>
  <c r="F107" i="1"/>
  <c r="F106" i="1"/>
  <c r="F105" i="1"/>
  <c r="F103" i="1"/>
  <c r="F102" i="1"/>
  <c r="F101" i="1"/>
  <c r="F100" i="1"/>
  <c r="F99" i="1"/>
  <c r="F95" i="1"/>
  <c r="F94" i="1"/>
  <c r="F93" i="1"/>
  <c r="F92" i="1"/>
  <c r="F90" i="1"/>
  <c r="F89" i="1"/>
  <c r="F88" i="1"/>
  <c r="F86" i="1"/>
  <c r="F85" i="1"/>
  <c r="F82" i="1"/>
  <c r="F81" i="1"/>
  <c r="F80" i="1"/>
  <c r="F79" i="1"/>
  <c r="F77" i="1"/>
  <c r="F74" i="1"/>
  <c r="F73" i="1"/>
  <c r="F72" i="1"/>
  <c r="F71" i="1"/>
  <c r="F69" i="1"/>
  <c r="F68" i="1"/>
  <c r="F67" i="1"/>
  <c r="D66" i="1"/>
  <c r="F66" i="1" s="1"/>
  <c r="F65" i="1"/>
  <c r="F64" i="1"/>
  <c r="D58" i="1"/>
  <c r="F57" i="1"/>
  <c r="F56" i="1"/>
  <c r="F55" i="1"/>
  <c r="F54" i="1"/>
  <c r="F53" i="1"/>
  <c r="F52" i="1"/>
  <c r="F51" i="1"/>
  <c r="F49" i="1"/>
  <c r="F48" i="1"/>
  <c r="F47" i="1"/>
  <c r="F46" i="1"/>
  <c r="F45" i="1"/>
  <c r="F44" i="1"/>
  <c r="F43" i="1"/>
  <c r="F42" i="1"/>
  <c r="K130" i="1"/>
  <c r="F40" i="1"/>
  <c r="A39" i="1"/>
  <c r="A38" i="1"/>
  <c r="K11" i="1"/>
  <c r="F58" i="1" l="1"/>
  <c r="F130" i="1" s="1"/>
  <c r="K35" i="1"/>
</calcChain>
</file>

<file path=xl/sharedStrings.xml><?xml version="1.0" encoding="utf-8"?>
<sst xmlns="http://schemas.openxmlformats.org/spreadsheetml/2006/main" count="164" uniqueCount="96">
  <si>
    <t>Кошторис на загально-будівельні роботи</t>
  </si>
  <si>
    <t>Назва об'єкту:</t>
  </si>
  <si>
    <t>Влаштування будівельно-монтажних робіт</t>
  </si>
  <si>
    <t>Адреса об'єкту:</t>
  </si>
  <si>
    <t>Дата складання:</t>
  </si>
  <si>
    <t>Загальна сума:</t>
  </si>
  <si>
    <t>№ п/п</t>
  </si>
  <si>
    <t>Найменування робіт</t>
  </si>
  <si>
    <t>Од. вим.</t>
  </si>
  <si>
    <t>Кількість</t>
  </si>
  <si>
    <t>Ціна, грн</t>
  </si>
  <si>
    <t>Вартість, грн</t>
  </si>
  <si>
    <t xml:space="preserve">Найменування матеріалів                                             </t>
  </si>
  <si>
    <t>Демонтажні роботи</t>
  </si>
  <si>
    <t>Демонтаж перегородок</t>
  </si>
  <si>
    <t>м2</t>
  </si>
  <si>
    <t>Демонтаж штукатурки</t>
  </si>
  <si>
    <t>Знімання старої фарби з укосів</t>
  </si>
  <si>
    <t>мп</t>
  </si>
  <si>
    <t>Демонтаж дверей</t>
  </si>
  <si>
    <t>шт</t>
  </si>
  <si>
    <t>Демонтаж підвіконників</t>
  </si>
  <si>
    <t>Демонтаж вікон</t>
  </si>
  <si>
    <t>Демонтаж плитки з підлоги</t>
  </si>
  <si>
    <t>Демонтаж паркетної дошки з підлоги</t>
  </si>
  <si>
    <t>Очищення стель від старої фарби</t>
  </si>
  <si>
    <t>Розбирання шкафів</t>
  </si>
  <si>
    <t>Демонтаж унітазу</t>
  </si>
  <si>
    <t>Демонтаж умивальника та мийки</t>
  </si>
  <si>
    <t>Демонтаж ванної</t>
  </si>
  <si>
    <t>Демонтаж труб каналізації</t>
  </si>
  <si>
    <t>Демонтаж стояка каналізації</t>
  </si>
  <si>
    <t>Демонтаж стояка водопроводу</t>
  </si>
  <si>
    <t>Демонтаж труб водопроводу</t>
  </si>
  <si>
    <t>Демонтаж світильників</t>
  </si>
  <si>
    <t>Демонтаж проводки</t>
  </si>
  <si>
    <t>м</t>
  </si>
  <si>
    <t>Вивіз будівельного сміття</t>
  </si>
  <si>
    <t>посл</t>
  </si>
  <si>
    <t>Разом робіт по розділу</t>
  </si>
  <si>
    <t>Разом матеріалів по розділу</t>
  </si>
  <si>
    <t>Влаштування стін і перегородок</t>
  </si>
  <si>
    <t>Перегородки</t>
  </si>
  <si>
    <t>Улаштування стін з газоблока зі звукоізоляцією</t>
  </si>
  <si>
    <t>м.п.</t>
  </si>
  <si>
    <t>Улаштування перегородок з газоблока</t>
  </si>
  <si>
    <t>Улаштування перемичок</t>
  </si>
  <si>
    <t>Штукатурні роботи</t>
  </si>
  <si>
    <t>Грунтування стін перед оштукатуренням</t>
  </si>
  <si>
    <t>Армування стін сіткою</t>
  </si>
  <si>
    <t>Маячна гіпсова штукатурка стін товщ. 20 мм</t>
  </si>
  <si>
    <t>Утеплення укосів</t>
  </si>
  <si>
    <t>Малярні роботи</t>
  </si>
  <si>
    <t>Грунтування стін перед шпаклюванням</t>
  </si>
  <si>
    <t>Улаштування перфорованого кутика</t>
  </si>
  <si>
    <t>Шпаклювання стін у 2 слоя</t>
  </si>
  <si>
    <t>Грунтування стін перед фарбуванням</t>
  </si>
  <si>
    <t>Фарбування стін водоемульсійною фарбою</t>
  </si>
  <si>
    <t>Грунтування відкосів перед шпаклюванням</t>
  </si>
  <si>
    <t>Шпаклювання укосів у 2 слоя</t>
  </si>
  <si>
    <t>Фарбування відкосів</t>
  </si>
  <si>
    <t>Санвузли</t>
  </si>
  <si>
    <t>Монтаж душового піддону</t>
  </si>
  <si>
    <t>Грунтування стін</t>
  </si>
  <si>
    <t>Улаштування гідроізоляції</t>
  </si>
  <si>
    <t>Штукатурення стін санвузла</t>
  </si>
  <si>
    <t>Улаштування плитки на стіни</t>
  </si>
  <si>
    <t>Зарезка плитки под 45град формування кромок</t>
  </si>
  <si>
    <t>Вирізання отворів у плитці</t>
  </si>
  <si>
    <t>Підлоги</t>
  </si>
  <si>
    <t>Грунтування підлоги</t>
  </si>
  <si>
    <t>Улаштування стяжки товщ. 50 мм</t>
  </si>
  <si>
    <t>Улаштування пінополістирольних плит</t>
  </si>
  <si>
    <t>Улаштування покриття підлоги з плитки</t>
  </si>
  <si>
    <t>Улаштування плінтусу по кімнатам</t>
  </si>
  <si>
    <t>Монтаж плінтуса з плитки</t>
  </si>
  <si>
    <t>Прорізи</t>
  </si>
  <si>
    <t xml:space="preserve">Монтаж дверей вхідних </t>
  </si>
  <si>
    <t>Монтаж дверей міжкімнатних</t>
  </si>
  <si>
    <t>Вентиляційні роботи</t>
  </si>
  <si>
    <t>Монтаж вентиляції</t>
  </si>
  <si>
    <t>Утеплення вентиляції</t>
  </si>
  <si>
    <t>Монтаж витяжного вентилятора</t>
  </si>
  <si>
    <t>Чистові роботи</t>
  </si>
  <si>
    <t>Монтаж унітазу</t>
  </si>
  <si>
    <t>Монтаж умивальнику</t>
  </si>
  <si>
    <t xml:space="preserve">Монтаж крану </t>
  </si>
  <si>
    <t>Монтаж душової лійки</t>
  </si>
  <si>
    <t>Монтаж перегородки в душ</t>
  </si>
  <si>
    <t>Монтаж рушникосушки</t>
  </si>
  <si>
    <t>Монтаж телевізору</t>
  </si>
  <si>
    <t>Монтаж кухонної мийки</t>
  </si>
  <si>
    <t>Монтаж карнизів, картин аксесуарів тощо</t>
  </si>
  <si>
    <t>Монтаж холодильника</t>
  </si>
  <si>
    <t>Монтаж стиральной машини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</si>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</sst>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грн&quot;"/>
    <numFmt numFmtId="165" formatCode="#,##0.0"/>
  </numFmts>
  <fonts count="29" x14ac:knownFonts="1">
    <font>
      <sz val="11"/>
      <color rgb="FF000000"/>
      <name val="Calibri"/>
      <scheme val="minor"/>
    </font>
    <font>
      <sz val="10"/>
      <color theme="1"/>
      <name val="Century Gothic"/>
    </font>
    <font>
      <sz val="10"/>
      <color rgb="FFFFFFFF"/>
      <name val="Century Gothic"/>
    </font>
    <font>
      <sz val="11"/>
      <color rgb="FF000000"/>
      <name val="Century Gothic"/>
    </font>
    <font>
      <sz val="11"/>
      <color rgb="FFFFFFFF"/>
      <name val="Century Gothic"/>
    </font>
    <font>
      <sz val="11"/>
      <color rgb="FF3D5185"/>
      <name val="Century Gothic"/>
    </font>
    <font>
      <b/>
      <sz val="14"/>
      <color rgb="FF3D5185"/>
      <name val="Century Gothic"/>
    </font>
    <font>
      <sz val="11"/>
      <color theme="1"/>
      <name val="Century Gothic"/>
    </font>
    <font>
      <b/>
      <sz val="10"/>
      <color theme="1"/>
      <name val="Century Gothic"/>
    </font>
    <font>
      <sz val="11"/>
      <name val="Calibri"/>
    </font>
    <font>
      <sz val="10"/>
      <color rgb="FFFF0000"/>
      <name val="Century Gothic"/>
    </font>
    <font>
      <sz val="11"/>
      <color rgb="FF0070C0"/>
      <name val="Century Gothic"/>
    </font>
    <font>
      <sz val="8"/>
      <color theme="1"/>
      <name val="Century Gothic"/>
    </font>
    <font>
      <b/>
      <sz val="10"/>
      <color rgb="FF000000"/>
      <name val="Century Gothic"/>
    </font>
    <font>
      <b/>
      <sz val="15"/>
      <color rgb="FFD1282E"/>
      <name val="Century Gothic"/>
    </font>
    <font>
      <b/>
      <sz val="15"/>
      <color rgb="FF0070C0"/>
      <name val="Century Gothic"/>
    </font>
    <font>
      <sz val="10"/>
      <color rgb="FF000000"/>
      <name val="Century Gothic"/>
    </font>
    <font>
      <sz val="11"/>
      <color rgb="FFFF0000"/>
      <name val="Century Gothic"/>
    </font>
    <font>
      <b/>
      <sz val="11"/>
      <color rgb="FF000000"/>
      <name val="Century Gothic"/>
    </font>
    <font>
      <b/>
      <i/>
      <u/>
      <sz val="10"/>
      <color theme="1"/>
      <name val="Century Gothic"/>
    </font>
    <font>
      <b/>
      <i/>
      <u/>
      <sz val="10"/>
      <color rgb="FF000000"/>
      <name val="Century Gothic"/>
    </font>
    <font>
      <b/>
      <i/>
      <u/>
      <sz val="10"/>
      <color theme="1"/>
      <name val="Century Gothic"/>
    </font>
    <font>
      <b/>
      <i/>
      <u/>
      <sz val="10"/>
      <color theme="1"/>
      <name val="Century Gothic"/>
    </font>
    <font>
      <b/>
      <i/>
      <u/>
      <sz val="10"/>
      <color theme="1"/>
      <name val="Century Gothic"/>
    </font>
    <font>
      <b/>
      <i/>
      <u/>
      <sz val="10"/>
      <color rgb="FF000000"/>
      <name val="Century Gothic"/>
    </font>
    <font>
      <sz val="10"/>
      <color rgb="FF000000"/>
      <name val="Calibri"/>
    </font>
    <font>
      <sz val="10"/>
      <color theme="1"/>
      <name val="Calibri"/>
    </font>
    <font>
      <sz val="10"/>
      <color theme="1"/>
      <name val="Century Gothic"/>
      <family val="2"/>
      <charset val="204"/>
    </font>
    <font>
      <sz val="10"/>
      <color rgb="FF000000"/>
      <name val="Century Gothic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8">
    <border>
      <left/>
      <right/>
      <top/>
      <bottom/>
      <diagonal/>
    </border>
    <border>
      <left/>
      <right/>
      <top/>
      <bottom style="thin">
        <color rgb="FF5C5C5C"/>
      </bottom>
      <diagonal/>
    </border>
    <border>
      <left/>
      <right/>
      <top style="thin">
        <color rgb="FF5C5C5C"/>
      </top>
      <bottom style="thin">
        <color rgb="FF5C5C5C"/>
      </bottom>
      <diagonal/>
    </border>
    <border>
      <left style="medium">
        <color rgb="FF000000"/>
      </left>
      <right style="thin">
        <color rgb="FF5F5F5F"/>
      </right>
      <top style="medium">
        <color rgb="FF000000"/>
      </top>
      <bottom style="medium">
        <color rgb="FF000000"/>
      </bottom>
      <diagonal/>
    </border>
    <border>
      <left style="thin">
        <color rgb="FF5F5F5F"/>
      </left>
      <right style="thin">
        <color rgb="FF5F5F5F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right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1" fillId="0" borderId="1" xfId="0" applyFont="1" applyBorder="1"/>
    <xf numFmtId="0" fontId="8" fillId="0" borderId="0" xfId="0" applyFont="1" applyAlignment="1">
      <alignment wrapText="1"/>
    </xf>
    <xf numFmtId="0" fontId="10" fillId="0" borderId="0" xfId="0" applyFont="1"/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" fontId="1" fillId="0" borderId="0" xfId="0" applyNumberFormat="1" applyFont="1"/>
    <xf numFmtId="0" fontId="14" fillId="0" borderId="0" xfId="0" applyFont="1"/>
    <xf numFmtId="4" fontId="14" fillId="0" borderId="0" xfId="0" applyNumberFormat="1" applyFont="1" applyAlignment="1">
      <alignment wrapText="1"/>
    </xf>
    <xf numFmtId="4" fontId="14" fillId="0" borderId="0" xfId="0" applyNumberFormat="1" applyFont="1"/>
    <xf numFmtId="4" fontId="14" fillId="2" borderId="6" xfId="0" applyNumberFormat="1" applyFont="1" applyFill="1" applyBorder="1"/>
    <xf numFmtId="4" fontId="15" fillId="0" borderId="0" xfId="0" applyNumberFormat="1" applyFont="1"/>
    <xf numFmtId="0" fontId="1" fillId="3" borderId="7" xfId="0" applyFont="1" applyFill="1" applyBorder="1"/>
    <xf numFmtId="4" fontId="1" fillId="3" borderId="8" xfId="0" applyNumberFormat="1" applyFont="1" applyFill="1" applyBorder="1" applyAlignment="1">
      <alignment wrapText="1"/>
    </xf>
    <xf numFmtId="4" fontId="1" fillId="3" borderId="8" xfId="0" applyNumberFormat="1" applyFont="1" applyFill="1" applyBorder="1"/>
    <xf numFmtId="4" fontId="1" fillId="3" borderId="9" xfId="0" applyNumberFormat="1" applyFont="1" applyFill="1" applyBorder="1" applyAlignment="1">
      <alignment wrapText="1"/>
    </xf>
    <xf numFmtId="0" fontId="7" fillId="3" borderId="6" xfId="0" applyFont="1" applyFill="1" applyBorder="1"/>
    <xf numFmtId="0" fontId="16" fillId="3" borderId="10" xfId="0" applyFont="1" applyFill="1" applyBorder="1"/>
    <xf numFmtId="4" fontId="16" fillId="3" borderId="11" xfId="0" applyNumberFormat="1" applyFont="1" applyFill="1" applyBorder="1" applyAlignment="1">
      <alignment horizontal="left" wrapText="1"/>
    </xf>
    <xf numFmtId="4" fontId="16" fillId="3" borderId="11" xfId="0" applyNumberFormat="1" applyFont="1" applyFill="1" applyBorder="1" applyAlignment="1">
      <alignment horizontal="center"/>
    </xf>
    <xf numFmtId="4" fontId="1" fillId="3" borderId="11" xfId="0" applyNumberFormat="1" applyFont="1" applyFill="1" applyBorder="1"/>
    <xf numFmtId="2" fontId="16" fillId="3" borderId="11" xfId="0" applyNumberFormat="1" applyFont="1" applyFill="1" applyBorder="1"/>
    <xf numFmtId="4" fontId="16" fillId="3" borderId="11" xfId="0" applyNumberFormat="1" applyFont="1" applyFill="1" applyBorder="1" applyAlignment="1">
      <alignment wrapText="1"/>
    </xf>
    <xf numFmtId="4" fontId="16" fillId="3" borderId="11" xfId="0" applyNumberFormat="1" applyFont="1" applyFill="1" applyBorder="1"/>
    <xf numFmtId="4" fontId="16" fillId="3" borderId="12" xfId="0" applyNumberFormat="1" applyFont="1" applyFill="1" applyBorder="1"/>
    <xf numFmtId="2" fontId="16" fillId="3" borderId="13" xfId="0" applyNumberFormat="1" applyFont="1" applyFill="1" applyBorder="1"/>
    <xf numFmtId="0" fontId="17" fillId="3" borderId="6" xfId="0" applyFont="1" applyFill="1" applyBorder="1"/>
    <xf numFmtId="0" fontId="16" fillId="3" borderId="14" xfId="0" applyFont="1" applyFill="1" applyBorder="1"/>
    <xf numFmtId="4" fontId="10" fillId="3" borderId="12" xfId="0" applyNumberFormat="1" applyFont="1" applyFill="1" applyBorder="1"/>
    <xf numFmtId="2" fontId="10" fillId="3" borderId="11" xfId="0" applyNumberFormat="1" applyFont="1" applyFill="1" applyBorder="1"/>
    <xf numFmtId="4" fontId="16" fillId="3" borderId="12" xfId="0" applyNumberFormat="1" applyFont="1" applyFill="1" applyBorder="1" applyAlignment="1">
      <alignment wrapText="1"/>
    </xf>
    <xf numFmtId="2" fontId="16" fillId="3" borderId="15" xfId="0" applyNumberFormat="1" applyFont="1" applyFill="1" applyBorder="1"/>
    <xf numFmtId="4" fontId="16" fillId="3" borderId="12" xfId="0" applyNumberFormat="1" applyFont="1" applyFill="1" applyBorder="1" applyAlignment="1">
      <alignment horizontal="left" wrapText="1"/>
    </xf>
    <xf numFmtId="4" fontId="16" fillId="3" borderId="12" xfId="0" applyNumberFormat="1" applyFont="1" applyFill="1" applyBorder="1" applyAlignment="1">
      <alignment horizontal="center"/>
    </xf>
    <xf numFmtId="4" fontId="1" fillId="3" borderId="12" xfId="0" applyNumberFormat="1" applyFont="1" applyFill="1" applyBorder="1"/>
    <xf numFmtId="2" fontId="16" fillId="3" borderId="12" xfId="0" applyNumberFormat="1" applyFont="1" applyFill="1" applyBorder="1"/>
    <xf numFmtId="0" fontId="16" fillId="3" borderId="11" xfId="0" applyFont="1" applyFill="1" applyBorder="1"/>
    <xf numFmtId="4" fontId="16" fillId="3" borderId="14" xfId="0" applyNumberFormat="1" applyFont="1" applyFill="1" applyBorder="1"/>
    <xf numFmtId="0" fontId="16" fillId="3" borderId="16" xfId="0" applyFont="1" applyFill="1" applyBorder="1"/>
    <xf numFmtId="4" fontId="16" fillId="3" borderId="17" xfId="0" applyNumberFormat="1" applyFont="1" applyFill="1" applyBorder="1" applyAlignment="1">
      <alignment wrapText="1"/>
    </xf>
    <xf numFmtId="4" fontId="16" fillId="3" borderId="14" xfId="0" applyNumberFormat="1" applyFont="1" applyFill="1" applyBorder="1" applyAlignment="1">
      <alignment wrapText="1"/>
    </xf>
    <xf numFmtId="0" fontId="1" fillId="3" borderId="11" xfId="0" applyFont="1" applyFill="1" applyBorder="1"/>
    <xf numFmtId="4" fontId="7" fillId="2" borderId="12" xfId="0" applyNumberFormat="1" applyFont="1" applyFill="1" applyBorder="1"/>
    <xf numFmtId="4" fontId="3" fillId="2" borderId="14" xfId="0" applyNumberFormat="1" applyFont="1" applyFill="1" applyBorder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1" fillId="3" borderId="18" xfId="0" applyNumberFormat="1" applyFont="1" applyFill="1" applyBorder="1" applyAlignment="1">
      <alignment wrapText="1"/>
    </xf>
    <xf numFmtId="4" fontId="1" fillId="3" borderId="19" xfId="0" applyNumberFormat="1" applyFont="1" applyFill="1" applyBorder="1"/>
    <xf numFmtId="4" fontId="1" fillId="3" borderId="20" xfId="0" applyNumberFormat="1" applyFont="1" applyFill="1" applyBorder="1"/>
    <xf numFmtId="0" fontId="3" fillId="3" borderId="6" xfId="0" applyFont="1" applyFill="1" applyBorder="1"/>
    <xf numFmtId="0" fontId="1" fillId="3" borderId="6" xfId="0" applyFont="1" applyFill="1" applyBorder="1"/>
    <xf numFmtId="4" fontId="7" fillId="2" borderId="11" xfId="0" applyNumberFormat="1" applyFont="1" applyFill="1" applyBorder="1"/>
    <xf numFmtId="4" fontId="3" fillId="2" borderId="16" xfId="0" applyNumberFormat="1" applyFont="1" applyFill="1" applyBorder="1" applyAlignment="1">
      <alignment horizontal="center"/>
    </xf>
    <xf numFmtId="4" fontId="7" fillId="2" borderId="16" xfId="0" applyNumberFormat="1" applyFont="1" applyFill="1" applyBorder="1" applyAlignment="1">
      <alignment horizontal="right"/>
    </xf>
    <xf numFmtId="4" fontId="1" fillId="3" borderId="6" xfId="0" applyNumberFormat="1" applyFont="1" applyFill="1" applyBorder="1" applyAlignment="1">
      <alignment wrapText="1"/>
    </xf>
    <xf numFmtId="4" fontId="1" fillId="3" borderId="6" xfId="0" applyNumberFormat="1" applyFont="1" applyFill="1" applyBorder="1"/>
    <xf numFmtId="0" fontId="18" fillId="3" borderId="6" xfId="0" applyFont="1" applyFill="1" applyBorder="1"/>
    <xf numFmtId="4" fontId="18" fillId="3" borderId="6" xfId="0" applyNumberFormat="1" applyFont="1" applyFill="1" applyBorder="1" applyAlignment="1">
      <alignment horizontal="left" wrapText="1"/>
    </xf>
    <xf numFmtId="4" fontId="18" fillId="3" borderId="6" xfId="0" applyNumberFormat="1" applyFont="1" applyFill="1" applyBorder="1"/>
    <xf numFmtId="4" fontId="18" fillId="3" borderId="6" xfId="0" applyNumberFormat="1" applyFont="1" applyFill="1" applyBorder="1" applyAlignment="1">
      <alignment horizontal="left"/>
    </xf>
    <xf numFmtId="0" fontId="14" fillId="3" borderId="6" xfId="0" applyFont="1" applyFill="1" applyBorder="1"/>
    <xf numFmtId="4" fontId="14" fillId="3" borderId="6" xfId="0" applyNumberFormat="1" applyFont="1" applyFill="1" applyBorder="1" applyAlignment="1">
      <alignment wrapText="1"/>
    </xf>
    <xf numFmtId="4" fontId="14" fillId="3" borderId="6" xfId="0" applyNumberFormat="1" applyFont="1" applyFill="1" applyBorder="1"/>
    <xf numFmtId="4" fontId="15" fillId="3" borderId="6" xfId="0" applyNumberFormat="1" applyFont="1" applyFill="1" applyBorder="1" applyAlignment="1">
      <alignment horizontal="center"/>
    </xf>
    <xf numFmtId="4" fontId="15" fillId="3" borderId="6" xfId="0" applyNumberFormat="1" applyFont="1" applyFill="1" applyBorder="1"/>
    <xf numFmtId="0" fontId="1" fillId="3" borderId="21" xfId="0" applyFont="1" applyFill="1" applyBorder="1"/>
    <xf numFmtId="4" fontId="19" fillId="3" borderId="22" xfId="0" applyNumberFormat="1" applyFont="1" applyFill="1" applyBorder="1" applyAlignment="1">
      <alignment horizontal="center" wrapText="1"/>
    </xf>
    <xf numFmtId="4" fontId="1" fillId="3" borderId="22" xfId="0" applyNumberFormat="1" applyFont="1" applyFill="1" applyBorder="1"/>
    <xf numFmtId="4" fontId="1" fillId="3" borderId="22" xfId="0" applyNumberFormat="1" applyFont="1" applyFill="1" applyBorder="1" applyAlignment="1">
      <alignment wrapText="1"/>
    </xf>
    <xf numFmtId="4" fontId="1" fillId="3" borderId="23" xfId="0" applyNumberFormat="1" applyFont="1" applyFill="1" applyBorder="1"/>
    <xf numFmtId="0" fontId="1" fillId="3" borderId="24" xfId="0" applyFont="1" applyFill="1" applyBorder="1"/>
    <xf numFmtId="4" fontId="1" fillId="3" borderId="25" xfId="0" applyNumberFormat="1" applyFont="1" applyFill="1" applyBorder="1" applyAlignment="1">
      <alignment wrapText="1"/>
    </xf>
    <xf numFmtId="4" fontId="1" fillId="3" borderId="25" xfId="0" applyNumberFormat="1" applyFont="1" applyFill="1" applyBorder="1" applyAlignment="1">
      <alignment horizontal="center" vertical="center"/>
    </xf>
    <xf numFmtId="4" fontId="1" fillId="3" borderId="25" xfId="0" applyNumberFormat="1" applyFont="1" applyFill="1" applyBorder="1" applyAlignment="1">
      <alignment horizontal="right" vertical="center"/>
    </xf>
    <xf numFmtId="4" fontId="1" fillId="3" borderId="11" xfId="0" applyNumberFormat="1" applyFont="1" applyFill="1" applyBorder="1" applyAlignment="1">
      <alignment vertical="center" wrapText="1"/>
    </xf>
    <xf numFmtId="4" fontId="1" fillId="3" borderId="25" xfId="0" applyNumberFormat="1" applyFont="1" applyFill="1" applyBorder="1" applyAlignment="1">
      <alignment horizontal="left" vertical="center" wrapText="1"/>
    </xf>
    <xf numFmtId="3" fontId="1" fillId="3" borderId="25" xfId="0" applyNumberFormat="1" applyFont="1" applyFill="1" applyBorder="1" applyAlignment="1">
      <alignment horizontal="right" vertical="center"/>
    </xf>
    <xf numFmtId="4" fontId="1" fillId="3" borderId="15" xfId="0" applyNumberFormat="1" applyFont="1" applyFill="1" applyBorder="1" applyAlignment="1">
      <alignment horizontal="right" vertical="center" wrapText="1"/>
    </xf>
    <xf numFmtId="0" fontId="1" fillId="3" borderId="10" xfId="0" applyFont="1" applyFill="1" applyBorder="1"/>
    <xf numFmtId="4" fontId="1" fillId="3" borderId="11" xfId="0" applyNumberFormat="1" applyFont="1" applyFill="1" applyBorder="1" applyAlignment="1">
      <alignment wrapText="1"/>
    </xf>
    <xf numFmtId="4" fontId="1" fillId="3" borderId="11" xfId="0" applyNumberFormat="1" applyFont="1" applyFill="1" applyBorder="1" applyAlignment="1">
      <alignment horizontal="center"/>
    </xf>
    <xf numFmtId="3" fontId="1" fillId="3" borderId="11" xfId="0" applyNumberFormat="1" applyFont="1" applyFill="1" applyBorder="1"/>
    <xf numFmtId="4" fontId="1" fillId="3" borderId="15" xfId="0" applyNumberFormat="1" applyFont="1" applyFill="1" applyBorder="1" applyAlignment="1">
      <alignment wrapText="1"/>
    </xf>
    <xf numFmtId="4" fontId="1" fillId="3" borderId="11" xfId="0" applyNumberFormat="1" applyFont="1" applyFill="1" applyBorder="1" applyAlignment="1">
      <alignment horizontal="center" wrapText="1"/>
    </xf>
    <xf numFmtId="165" fontId="1" fillId="3" borderId="25" xfId="0" applyNumberFormat="1" applyFont="1" applyFill="1" applyBorder="1" applyAlignment="1">
      <alignment horizontal="right" vertical="center"/>
    </xf>
    <xf numFmtId="4" fontId="7" fillId="3" borderId="6" xfId="0" applyNumberFormat="1" applyFont="1" applyFill="1" applyBorder="1"/>
    <xf numFmtId="4" fontId="16" fillId="3" borderId="11" xfId="0" applyNumberFormat="1" applyFont="1" applyFill="1" applyBorder="1" applyAlignment="1">
      <alignment horizontal="center" wrapText="1"/>
    </xf>
    <xf numFmtId="4" fontId="20" fillId="3" borderId="11" xfId="0" applyNumberFormat="1" applyFont="1" applyFill="1" applyBorder="1" applyAlignment="1">
      <alignment horizontal="center" wrapText="1"/>
    </xf>
    <xf numFmtId="4" fontId="1" fillId="3" borderId="25" xfId="0" applyNumberFormat="1" applyFont="1" applyFill="1" applyBorder="1" applyAlignment="1">
      <alignment horizontal="center"/>
    </xf>
    <xf numFmtId="4" fontId="1" fillId="3" borderId="25" xfId="0" applyNumberFormat="1" applyFont="1" applyFill="1" applyBorder="1"/>
    <xf numFmtId="3" fontId="1" fillId="3" borderId="25" xfId="0" applyNumberFormat="1" applyFont="1" applyFill="1" applyBorder="1"/>
    <xf numFmtId="3" fontId="1" fillId="3" borderId="11" xfId="0" applyNumberFormat="1" applyFont="1" applyFill="1" applyBorder="1" applyAlignment="1">
      <alignment wrapText="1"/>
    </xf>
    <xf numFmtId="0" fontId="1" fillId="3" borderId="16" xfId="0" applyFont="1" applyFill="1" applyBorder="1"/>
    <xf numFmtId="4" fontId="10" fillId="3" borderId="25" xfId="0" applyNumberFormat="1" applyFont="1" applyFill="1" applyBorder="1" applyAlignment="1">
      <alignment wrapText="1"/>
    </xf>
    <xf numFmtId="4" fontId="10" fillId="3" borderId="25" xfId="0" applyNumberFormat="1" applyFont="1" applyFill="1" applyBorder="1" applyAlignment="1">
      <alignment horizontal="center"/>
    </xf>
    <xf numFmtId="3" fontId="10" fillId="3" borderId="25" xfId="0" applyNumberFormat="1" applyFont="1" applyFill="1" applyBorder="1"/>
    <xf numFmtId="4" fontId="10" fillId="3" borderId="25" xfId="0" applyNumberFormat="1" applyFont="1" applyFill="1" applyBorder="1"/>
    <xf numFmtId="4" fontId="10" fillId="3" borderId="15" xfId="0" applyNumberFormat="1" applyFont="1" applyFill="1" applyBorder="1" applyAlignment="1">
      <alignment wrapText="1"/>
    </xf>
    <xf numFmtId="0" fontId="1" fillId="0" borderId="26" xfId="0" applyFont="1" applyBorder="1"/>
    <xf numFmtId="4" fontId="21" fillId="0" borderId="11" xfId="0" applyNumberFormat="1" applyFont="1" applyBorder="1" applyAlignment="1">
      <alignment horizontal="center" wrapText="1"/>
    </xf>
    <xf numFmtId="4" fontId="1" fillId="0" borderId="11" xfId="0" applyNumberFormat="1" applyFont="1" applyBorder="1" applyAlignment="1">
      <alignment horizontal="center" wrapText="1"/>
    </xf>
    <xf numFmtId="4" fontId="1" fillId="0" borderId="11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4" fontId="1" fillId="0" borderId="15" xfId="0" applyNumberFormat="1" applyFont="1" applyBorder="1" applyAlignment="1">
      <alignment wrapText="1"/>
    </xf>
    <xf numFmtId="0" fontId="1" fillId="3" borderId="27" xfId="0" applyFont="1" applyFill="1" applyBorder="1"/>
    <xf numFmtId="4" fontId="1" fillId="3" borderId="12" xfId="0" applyNumberFormat="1" applyFont="1" applyFill="1" applyBorder="1" applyAlignment="1">
      <alignment wrapText="1"/>
    </xf>
    <xf numFmtId="4" fontId="1" fillId="3" borderId="12" xfId="0" applyNumberFormat="1" applyFont="1" applyFill="1" applyBorder="1" applyAlignment="1">
      <alignment horizontal="center" wrapText="1"/>
    </xf>
    <xf numFmtId="3" fontId="1" fillId="3" borderId="12" xfId="0" applyNumberFormat="1" applyFont="1" applyFill="1" applyBorder="1" applyAlignment="1">
      <alignment wrapText="1"/>
    </xf>
    <xf numFmtId="4" fontId="1" fillId="3" borderId="13" xfId="0" applyNumberFormat="1" applyFont="1" applyFill="1" applyBorder="1" applyAlignment="1">
      <alignment wrapText="1"/>
    </xf>
    <xf numFmtId="4" fontId="1" fillId="3" borderId="28" xfId="0" applyNumberFormat="1" applyFont="1" applyFill="1" applyBorder="1" applyAlignment="1">
      <alignment wrapText="1"/>
    </xf>
    <xf numFmtId="4" fontId="1" fillId="3" borderId="25" xfId="0" applyNumberFormat="1" applyFont="1" applyFill="1" applyBorder="1" applyAlignment="1">
      <alignment horizontal="center" wrapText="1"/>
    </xf>
    <xf numFmtId="3" fontId="1" fillId="3" borderId="25" xfId="0" applyNumberFormat="1" applyFont="1" applyFill="1" applyBorder="1" applyAlignment="1">
      <alignment wrapText="1"/>
    </xf>
    <xf numFmtId="4" fontId="1" fillId="3" borderId="29" xfId="0" applyNumberFormat="1" applyFont="1" applyFill="1" applyBorder="1" applyAlignment="1">
      <alignment wrapText="1"/>
    </xf>
    <xf numFmtId="0" fontId="1" fillId="3" borderId="16" xfId="0" applyFont="1" applyFill="1" applyBorder="1" applyAlignment="1"/>
    <xf numFmtId="4" fontId="22" fillId="3" borderId="11" xfId="0" applyNumberFormat="1" applyFont="1" applyFill="1" applyBorder="1" applyAlignment="1">
      <alignment horizontal="center" wrapText="1"/>
    </xf>
    <xf numFmtId="4" fontId="1" fillId="3" borderId="11" xfId="0" applyNumberFormat="1" applyFont="1" applyFill="1" applyBorder="1" applyAlignment="1">
      <alignment horizontal="left" wrapText="1"/>
    </xf>
    <xf numFmtId="0" fontId="10" fillId="3" borderId="6" xfId="0" applyFont="1" applyFill="1" applyBorder="1"/>
    <xf numFmtId="0" fontId="1" fillId="3" borderId="10" xfId="0" applyFont="1" applyFill="1" applyBorder="1" applyAlignment="1"/>
    <xf numFmtId="0" fontId="1" fillId="3" borderId="24" xfId="0" applyFont="1" applyFill="1" applyBorder="1" applyAlignment="1"/>
    <xf numFmtId="165" fontId="1" fillId="3" borderId="11" xfId="0" applyNumberFormat="1" applyFont="1" applyFill="1" applyBorder="1" applyAlignment="1">
      <alignment wrapText="1"/>
    </xf>
    <xf numFmtId="4" fontId="1" fillId="3" borderId="30" xfId="0" applyNumberFormat="1" applyFont="1" applyFill="1" applyBorder="1" applyAlignment="1">
      <alignment wrapText="1"/>
    </xf>
    <xf numFmtId="165" fontId="1" fillId="3" borderId="25" xfId="0" applyNumberFormat="1" applyFont="1" applyFill="1" applyBorder="1" applyAlignment="1">
      <alignment wrapText="1"/>
    </xf>
    <xf numFmtId="4" fontId="23" fillId="3" borderId="25" xfId="0" applyNumberFormat="1" applyFont="1" applyFill="1" applyBorder="1" applyAlignment="1">
      <alignment horizontal="center" wrapText="1"/>
    </xf>
    <xf numFmtId="165" fontId="1" fillId="3" borderId="11" xfId="0" applyNumberFormat="1" applyFont="1" applyFill="1" applyBorder="1"/>
    <xf numFmtId="0" fontId="16" fillId="3" borderId="14" xfId="0" applyFont="1" applyFill="1" applyBorder="1" applyAlignment="1"/>
    <xf numFmtId="4" fontId="16" fillId="3" borderId="12" xfId="0" applyNumberFormat="1" applyFont="1" applyFill="1" applyBorder="1" applyAlignment="1">
      <alignment horizontal="center" wrapText="1"/>
    </xf>
    <xf numFmtId="4" fontId="16" fillId="3" borderId="31" xfId="0" applyNumberFormat="1" applyFont="1" applyFill="1" applyBorder="1" applyAlignment="1">
      <alignment wrapText="1"/>
    </xf>
    <xf numFmtId="4" fontId="1" fillId="3" borderId="32" xfId="0" applyNumberFormat="1" applyFont="1" applyFill="1" applyBorder="1" applyAlignment="1">
      <alignment wrapText="1"/>
    </xf>
    <xf numFmtId="3" fontId="16" fillId="3" borderId="31" xfId="0" applyNumberFormat="1" applyFont="1" applyFill="1" applyBorder="1" applyAlignment="1">
      <alignment wrapText="1"/>
    </xf>
    <xf numFmtId="0" fontId="16" fillId="0" borderId="33" xfId="0" applyFont="1" applyBorder="1"/>
    <xf numFmtId="4" fontId="24" fillId="0" borderId="34" xfId="0" applyNumberFormat="1" applyFont="1" applyBorder="1" applyAlignment="1">
      <alignment horizontal="center" wrapText="1"/>
    </xf>
    <xf numFmtId="4" fontId="16" fillId="0" borderId="34" xfId="0" applyNumberFormat="1" applyFont="1" applyBorder="1" applyAlignment="1">
      <alignment horizontal="center"/>
    </xf>
    <xf numFmtId="4" fontId="1" fillId="0" borderId="34" xfId="0" applyNumberFormat="1" applyFont="1" applyBorder="1" applyAlignment="1">
      <alignment wrapText="1"/>
    </xf>
    <xf numFmtId="4" fontId="16" fillId="0" borderId="34" xfId="0" applyNumberFormat="1" applyFont="1" applyBorder="1" applyAlignment="1">
      <alignment wrapText="1"/>
    </xf>
    <xf numFmtId="4" fontId="16" fillId="0" borderId="34" xfId="0" applyNumberFormat="1" applyFont="1" applyBorder="1" applyAlignment="1">
      <alignment horizontal="center" wrapText="1"/>
    </xf>
    <xf numFmtId="3" fontId="16" fillId="0" borderId="11" xfId="0" applyNumberFormat="1" applyFont="1" applyBorder="1" applyAlignment="1">
      <alignment wrapText="1"/>
    </xf>
    <xf numFmtId="4" fontId="1" fillId="0" borderId="35" xfId="0" applyNumberFormat="1" applyFont="1" applyBorder="1" applyAlignment="1">
      <alignment wrapText="1"/>
    </xf>
    <xf numFmtId="4" fontId="16" fillId="0" borderId="34" xfId="0" applyNumberFormat="1" applyFont="1" applyBorder="1" applyAlignment="1">
      <alignment horizontal="left" wrapText="1"/>
    </xf>
    <xf numFmtId="4" fontId="1" fillId="0" borderId="34" xfId="0" applyNumberFormat="1" applyFont="1" applyBorder="1"/>
    <xf numFmtId="0" fontId="16" fillId="0" borderId="33" xfId="0" applyFont="1" applyBorder="1" applyAlignment="1"/>
    <xf numFmtId="0" fontId="7" fillId="3" borderId="0" xfId="0" applyFont="1" applyFill="1"/>
    <xf numFmtId="3" fontId="16" fillId="0" borderId="34" xfId="0" applyNumberFormat="1" applyFont="1" applyBorder="1" applyAlignment="1">
      <alignment wrapText="1"/>
    </xf>
    <xf numFmtId="4" fontId="25" fillId="0" borderId="34" xfId="0" applyNumberFormat="1" applyFont="1" applyBorder="1"/>
    <xf numFmtId="4" fontId="25" fillId="0" borderId="26" xfId="0" applyNumberFormat="1" applyFont="1" applyBorder="1" applyAlignment="1">
      <alignment horizontal="center"/>
    </xf>
    <xf numFmtId="4" fontId="25" fillId="0" borderId="26" xfId="0" applyNumberFormat="1" applyFont="1" applyBorder="1" applyAlignment="1">
      <alignment horizontal="right"/>
    </xf>
    <xf numFmtId="4" fontId="25" fillId="0" borderId="26" xfId="0" applyNumberFormat="1" applyFont="1" applyBorder="1"/>
    <xf numFmtId="3" fontId="25" fillId="0" borderId="26" xfId="0" applyNumberFormat="1" applyFont="1" applyBorder="1" applyAlignment="1">
      <alignment horizontal="right"/>
    </xf>
    <xf numFmtId="4" fontId="26" fillId="0" borderId="26" xfId="0" applyNumberFormat="1" applyFont="1" applyBorder="1" applyAlignment="1">
      <alignment horizontal="right"/>
    </xf>
    <xf numFmtId="4" fontId="7" fillId="0" borderId="0" xfId="0" applyNumberFormat="1" applyFont="1"/>
    <xf numFmtId="2" fontId="7" fillId="0" borderId="0" xfId="0" applyNumberFormat="1" applyFont="1"/>
    <xf numFmtId="0" fontId="16" fillId="0" borderId="36" xfId="0" applyFont="1" applyBorder="1"/>
    <xf numFmtId="4" fontId="16" fillId="0" borderId="11" xfId="0" applyNumberFormat="1" applyFont="1" applyBorder="1" applyAlignment="1">
      <alignment wrapText="1"/>
    </xf>
    <xf numFmtId="4" fontId="16" fillId="0" borderId="11" xfId="0" applyNumberFormat="1" applyFont="1" applyBorder="1" applyAlignment="1">
      <alignment horizontal="center"/>
    </xf>
    <xf numFmtId="4" fontId="16" fillId="0" borderId="26" xfId="0" applyNumberFormat="1" applyFont="1" applyBorder="1" applyAlignment="1">
      <alignment wrapText="1"/>
    </xf>
    <xf numFmtId="4" fontId="16" fillId="0" borderId="11" xfId="0" applyNumberFormat="1" applyFont="1" applyBorder="1" applyAlignment="1">
      <alignment horizontal="center" wrapText="1"/>
    </xf>
    <xf numFmtId="4" fontId="1" fillId="0" borderId="37" xfId="0" applyNumberFormat="1" applyFont="1" applyBorder="1" applyAlignment="1">
      <alignment wrapText="1"/>
    </xf>
    <xf numFmtId="0" fontId="18" fillId="0" borderId="0" xfId="0" applyFont="1"/>
    <xf numFmtId="4" fontId="18" fillId="0" borderId="0" xfId="0" applyNumberFormat="1" applyFont="1" applyAlignment="1">
      <alignment horizontal="left" wrapText="1"/>
    </xf>
    <xf numFmtId="4" fontId="18" fillId="0" borderId="0" xfId="0" applyNumberFormat="1" applyFont="1"/>
    <xf numFmtId="4" fontId="18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left" wrapText="1"/>
    </xf>
    <xf numFmtId="0" fontId="9" fillId="0" borderId="2" xfId="0" applyFont="1" applyBorder="1"/>
    <xf numFmtId="14" fontId="7" fillId="0" borderId="1" xfId="0" applyNumberFormat="1" applyFont="1" applyBorder="1" applyAlignment="1">
      <alignment horizontal="left"/>
    </xf>
    <xf numFmtId="0" fontId="9" fillId="0" borderId="1" xfId="0" applyFont="1" applyBorder="1"/>
    <xf numFmtId="164" fontId="11" fillId="0" borderId="1" xfId="0" applyNumberFormat="1" applyFont="1" applyBorder="1" applyAlignment="1">
      <alignment horizontal="left"/>
    </xf>
    <xf numFmtId="0" fontId="1" fillId="4" borderId="0" xfId="0" applyFont="1" applyFill="1"/>
    <xf numFmtId="0" fontId="6" fillId="4" borderId="0" xfId="0" applyFont="1" applyFill="1" applyAlignment="1">
      <alignment horizontal="center"/>
    </xf>
    <xf numFmtId="0" fontId="3" fillId="4" borderId="0" xfId="0" applyFont="1" applyFill="1"/>
    <xf numFmtId="0" fontId="1" fillId="4" borderId="1" xfId="0" applyFont="1" applyFill="1" applyBorder="1"/>
    <xf numFmtId="0" fontId="12" fillId="4" borderId="0" xfId="0" applyFont="1" applyFill="1" applyAlignment="1">
      <alignment wrapText="1"/>
    </xf>
    <xf numFmtId="0" fontId="13" fillId="4" borderId="4" xfId="0" applyFont="1" applyFill="1" applyBorder="1" applyAlignment="1">
      <alignment horizontal="center" vertical="center" wrapText="1"/>
    </xf>
    <xf numFmtId="4" fontId="1" fillId="4" borderId="0" xfId="0" applyNumberFormat="1" applyFont="1" applyFill="1"/>
    <xf numFmtId="4" fontId="15" fillId="5" borderId="6" xfId="0" applyNumberFormat="1" applyFont="1" applyFill="1" applyBorder="1" applyAlignment="1">
      <alignment horizontal="center"/>
    </xf>
    <xf numFmtId="4" fontId="3" fillId="5" borderId="14" xfId="0" applyNumberFormat="1" applyFont="1" applyFill="1" applyBorder="1" applyAlignment="1">
      <alignment horizontal="right"/>
    </xf>
    <xf numFmtId="4" fontId="3" fillId="5" borderId="16" xfId="0" applyNumberFormat="1" applyFont="1" applyFill="1" applyBorder="1" applyAlignment="1">
      <alignment horizontal="right"/>
    </xf>
    <xf numFmtId="4" fontId="1" fillId="4" borderId="11" xfId="0" applyNumberFormat="1" applyFont="1" applyFill="1" applyBorder="1" applyAlignment="1">
      <alignment wrapText="1"/>
    </xf>
    <xf numFmtId="4" fontId="1" fillId="4" borderId="34" xfId="0" applyNumberFormat="1" applyFont="1" applyFill="1" applyBorder="1" applyAlignment="1">
      <alignment wrapText="1"/>
    </xf>
    <xf numFmtId="2" fontId="16" fillId="4" borderId="11" xfId="0" applyNumberFormat="1" applyFont="1" applyFill="1" applyBorder="1"/>
    <xf numFmtId="4" fontId="25" fillId="4" borderId="26" xfId="0" applyNumberFormat="1" applyFont="1" applyFill="1" applyBorder="1" applyAlignment="1">
      <alignment horizontal="right"/>
    </xf>
    <xf numFmtId="4" fontId="18" fillId="4" borderId="0" xfId="0" applyNumberFormat="1" applyFont="1" applyFill="1"/>
    <xf numFmtId="0" fontId="0" fillId="4" borderId="0" xfId="0" applyFont="1" applyFill="1" applyAlignment="1"/>
    <xf numFmtId="4" fontId="27" fillId="3" borderId="12" xfId="0" applyNumberFormat="1" applyFont="1" applyFill="1" applyBorder="1" applyAlignment="1">
      <alignment horizontal="left" wrapText="1"/>
    </xf>
    <xf numFmtId="4" fontId="27" fillId="3" borderId="12" xfId="0" applyNumberFormat="1" applyFont="1" applyFill="1" applyBorder="1" applyAlignment="1">
      <alignment horizontal="center"/>
    </xf>
    <xf numFmtId="4" fontId="27" fillId="3" borderId="12" xfId="0" applyNumberFormat="1" applyFont="1" applyFill="1" applyBorder="1"/>
    <xf numFmtId="2" fontId="28" fillId="3" borderId="11" xfId="0" applyNumberFormat="1" applyFont="1" applyFill="1" applyBorder="1"/>
    <xf numFmtId="2" fontId="16" fillId="0" borderId="11" xfId="0" applyNumberFormat="1" applyFont="1" applyFill="1" applyBorder="1"/>
  </cellXfs>
  <cellStyles count="1">
    <cellStyle name="Обычный" xfId="0" builtinId="0"/>
  </cellStyles>
  <dxfs count="6">
    <dxf>
      <fill>
        <patternFill patternType="solid">
          <fgColor rgb="FFE57B7F"/>
          <bgColor rgb="FFE57B7F"/>
        </patternFill>
      </fill>
    </dxf>
    <dxf>
      <fill>
        <patternFill patternType="solid">
          <fgColor rgb="FFE57B7F"/>
          <bgColor rgb="FFE57B7F"/>
        </patternFill>
      </fill>
    </dxf>
    <dxf>
      <fill>
        <patternFill patternType="solid">
          <fgColor rgb="FFE57B7F"/>
          <bgColor rgb="FFE57B7F"/>
        </patternFill>
      </fill>
    </dxf>
    <dxf>
      <fill>
        <patternFill patternType="solid">
          <fgColor rgb="FFE57B7F"/>
          <bgColor rgb="FFE57B7F"/>
        </patternFill>
      </fill>
    </dxf>
    <dxf>
      <fill>
        <patternFill patternType="solid">
          <fgColor rgb="FFE57B7F"/>
          <bgColor rgb="FFE57B7F"/>
        </patternFill>
      </fill>
    </dxf>
    <dxf>
      <fill>
        <patternFill patternType="solid">
          <fgColor rgb="FFE57B7F"/>
          <bgColor rgb="FFE57B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89"/>
  <sheetViews>
    <sheetView showGridLines="0" tabSelected="1" zoomScale="55" zoomScaleNormal="55" workbookViewId="0">
      <selection activeCell="M31" sqref="M31"/>
    </sheetView>
  </sheetViews>
  <sheetFormatPr defaultColWidth="14.453125" defaultRowHeight="15" customHeight="1" x14ac:dyDescent="0.35"/>
  <cols>
    <col min="1" max="1" width="3.7265625" customWidth="1"/>
    <col min="2" max="2" width="41.7265625" customWidth="1"/>
    <col min="3" max="3" width="6" customWidth="1"/>
    <col min="4" max="4" width="10.54296875" customWidth="1"/>
    <col min="5" max="5" width="8.453125" customWidth="1"/>
    <col min="6" max="6" width="14.54296875" style="191" customWidth="1"/>
    <col min="7" max="7" width="41.7265625" customWidth="1"/>
    <col min="8" max="8" width="6.453125" customWidth="1"/>
    <col min="9" max="9" width="9" customWidth="1"/>
    <col min="10" max="10" width="10.81640625" customWidth="1"/>
    <col min="11" max="11" width="14.08984375" customWidth="1"/>
    <col min="12" max="12" width="9.81640625" customWidth="1"/>
    <col min="13" max="13" width="11.54296875" customWidth="1"/>
    <col min="14" max="30" width="7.81640625" customWidth="1"/>
  </cols>
  <sheetData>
    <row r="1" spans="1:30" ht="13.5" customHeight="1" x14ac:dyDescent="0.35">
      <c r="A1" s="1"/>
      <c r="B1" s="1"/>
      <c r="C1" s="1"/>
      <c r="D1" s="1"/>
      <c r="E1" s="1"/>
      <c r="F1" s="176"/>
      <c r="G1" s="1"/>
      <c r="H1" s="1"/>
      <c r="I1" s="1"/>
      <c r="J1" s="1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"/>
    </row>
    <row r="2" spans="1:30" ht="17.5" x14ac:dyDescent="0.35">
      <c r="A2" s="2"/>
      <c r="B2" s="4"/>
      <c r="C2" s="5"/>
      <c r="D2" s="4"/>
      <c r="E2" s="4"/>
      <c r="F2" s="177" t="s">
        <v>0</v>
      </c>
      <c r="G2" s="4"/>
      <c r="H2" s="1"/>
      <c r="I2" s="4"/>
      <c r="J2" s="6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3"/>
    </row>
    <row r="3" spans="1:30" ht="13.5" customHeight="1" x14ac:dyDescent="0.35">
      <c r="A3" s="2"/>
      <c r="B3" s="3"/>
      <c r="C3" s="3"/>
      <c r="D3" s="3"/>
      <c r="E3" s="3"/>
      <c r="F3" s="178"/>
      <c r="G3" s="3"/>
      <c r="H3" s="1"/>
      <c r="I3" s="3"/>
      <c r="J3" s="6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3"/>
    </row>
    <row r="4" spans="1:30" ht="13.5" customHeight="1" x14ac:dyDescent="0.35">
      <c r="A4" s="2"/>
      <c r="B4" s="7" t="s">
        <v>1</v>
      </c>
      <c r="C4" s="8" t="s">
        <v>2</v>
      </c>
      <c r="D4" s="9"/>
      <c r="E4" s="10"/>
      <c r="F4" s="179"/>
      <c r="G4" s="10"/>
      <c r="H4" s="1"/>
      <c r="I4" s="11"/>
      <c r="J4" s="3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3"/>
    </row>
    <row r="5" spans="1:30" ht="19.5" customHeight="1" x14ac:dyDescent="0.35">
      <c r="A5" s="2"/>
      <c r="B5" s="7" t="s">
        <v>3</v>
      </c>
      <c r="C5" s="171"/>
      <c r="D5" s="172"/>
      <c r="E5" s="172"/>
      <c r="F5" s="172"/>
      <c r="G5" s="172"/>
      <c r="H5" s="3"/>
      <c r="I5" s="11"/>
      <c r="J5" s="3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3"/>
    </row>
    <row r="6" spans="1:30" ht="13.5" customHeight="1" x14ac:dyDescent="0.35">
      <c r="A6" s="2"/>
      <c r="B6" s="7" t="s">
        <v>4</v>
      </c>
      <c r="C6" s="173">
        <v>44795</v>
      </c>
      <c r="D6" s="174"/>
      <c r="E6" s="10"/>
      <c r="F6" s="179"/>
      <c r="G6" s="10"/>
      <c r="H6" s="3"/>
      <c r="I6" s="11"/>
      <c r="J6" s="3"/>
      <c r="K6" s="1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3"/>
    </row>
    <row r="7" spans="1:30" ht="13.5" customHeight="1" x14ac:dyDescent="0.35">
      <c r="A7" s="2"/>
      <c r="B7" s="7" t="s">
        <v>5</v>
      </c>
      <c r="C7" s="175"/>
      <c r="D7" s="174"/>
      <c r="E7" s="10"/>
      <c r="F7" s="179"/>
      <c r="G7" s="10"/>
      <c r="H7" s="3"/>
      <c r="I7" s="3"/>
      <c r="J7" s="3"/>
      <c r="K7" s="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3"/>
    </row>
    <row r="8" spans="1:30" ht="13.5" customHeight="1" x14ac:dyDescent="0.35">
      <c r="A8" s="13"/>
      <c r="B8" s="13"/>
      <c r="C8" s="13"/>
      <c r="D8" s="14"/>
      <c r="E8" s="14"/>
      <c r="F8" s="180"/>
      <c r="G8" s="13"/>
      <c r="H8" s="13"/>
      <c r="I8" s="13"/>
      <c r="J8" s="14"/>
      <c r="K8" s="1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3.5" customHeight="1" x14ac:dyDescent="0.35">
      <c r="A9" s="15" t="s">
        <v>6</v>
      </c>
      <c r="B9" s="16" t="s">
        <v>7</v>
      </c>
      <c r="C9" s="16" t="s">
        <v>8</v>
      </c>
      <c r="D9" s="16" t="s">
        <v>9</v>
      </c>
      <c r="E9" s="16" t="s">
        <v>10</v>
      </c>
      <c r="F9" s="181" t="s">
        <v>11</v>
      </c>
      <c r="G9" s="16" t="s">
        <v>12</v>
      </c>
      <c r="H9" s="16" t="s">
        <v>8</v>
      </c>
      <c r="I9" s="16" t="s">
        <v>9</v>
      </c>
      <c r="J9" s="16" t="s">
        <v>10</v>
      </c>
      <c r="K9" s="17" t="s">
        <v>11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30" ht="13.5" customHeight="1" x14ac:dyDescent="0.35">
      <c r="A10" s="1"/>
      <c r="B10" s="18"/>
      <c r="C10" s="18"/>
      <c r="D10" s="18"/>
      <c r="E10" s="18"/>
      <c r="F10" s="182"/>
      <c r="G10" s="18"/>
      <c r="H10" s="18"/>
      <c r="I10" s="18"/>
      <c r="J10" s="18"/>
      <c r="K10" s="18"/>
      <c r="L10" s="1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7.25" customHeight="1" x14ac:dyDescent="0.4">
      <c r="A11" s="19"/>
      <c r="B11" s="20"/>
      <c r="C11" s="21"/>
      <c r="D11" s="21"/>
      <c r="E11" s="21"/>
      <c r="F11" s="183" t="s">
        <v>13</v>
      </c>
      <c r="G11" s="21"/>
      <c r="H11" s="21"/>
      <c r="I11" s="21"/>
      <c r="J11" s="22"/>
      <c r="K11" s="23">
        <f>SUBTOTAL(9,F12:F32,K12:K32)</f>
        <v>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3.5" customHeight="1" x14ac:dyDescent="0.35">
      <c r="A12" s="24"/>
      <c r="B12" s="25"/>
      <c r="C12" s="26"/>
      <c r="D12" s="26"/>
      <c r="E12" s="26"/>
      <c r="F12" s="25"/>
      <c r="G12" s="25"/>
      <c r="H12" s="26"/>
      <c r="I12" s="26"/>
      <c r="J12" s="25"/>
      <c r="K12" s="27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</row>
    <row r="13" spans="1:30" ht="14.5" x14ac:dyDescent="0.35">
      <c r="A13" s="29">
        <v>1</v>
      </c>
      <c r="B13" s="30" t="s">
        <v>14</v>
      </c>
      <c r="C13" s="31" t="s">
        <v>15</v>
      </c>
      <c r="D13" s="32">
        <v>43.5</v>
      </c>
      <c r="E13" s="32"/>
      <c r="F13" s="195" t="s">
        <v>95</v>
      </c>
      <c r="G13" s="34"/>
      <c r="H13" s="35"/>
      <c r="I13" s="35"/>
      <c r="J13" s="36"/>
      <c r="K13" s="37"/>
      <c r="L13" s="3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</row>
    <row r="14" spans="1:30" ht="14.5" x14ac:dyDescent="0.35">
      <c r="A14" s="39">
        <v>2</v>
      </c>
      <c r="B14" s="192" t="s">
        <v>16</v>
      </c>
      <c r="C14" s="193" t="s">
        <v>15</v>
      </c>
      <c r="D14" s="194">
        <v>109</v>
      </c>
      <c r="E14" s="40"/>
      <c r="F14" s="41"/>
      <c r="G14" s="42"/>
      <c r="H14" s="36"/>
      <c r="I14" s="36"/>
      <c r="J14" s="35"/>
      <c r="K14" s="43"/>
      <c r="L14" s="3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</row>
    <row r="15" spans="1:30" ht="14.5" x14ac:dyDescent="0.35">
      <c r="A15" s="39">
        <v>3</v>
      </c>
      <c r="B15" s="44" t="s">
        <v>17</v>
      </c>
      <c r="C15" s="45" t="s">
        <v>18</v>
      </c>
      <c r="D15" s="46">
        <v>21.59</v>
      </c>
      <c r="E15" s="46"/>
      <c r="F15" s="47"/>
      <c r="G15" s="42"/>
      <c r="H15" s="36"/>
      <c r="I15" s="36"/>
      <c r="J15" s="35"/>
      <c r="K15" s="43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</row>
    <row r="16" spans="1:30" ht="14.5" x14ac:dyDescent="0.35">
      <c r="A16" s="48">
        <v>4</v>
      </c>
      <c r="B16" s="30" t="s">
        <v>19</v>
      </c>
      <c r="C16" s="31" t="s">
        <v>20</v>
      </c>
      <c r="D16" s="32">
        <v>5</v>
      </c>
      <c r="E16" s="32"/>
      <c r="F16" s="33"/>
      <c r="G16" s="34"/>
      <c r="H16" s="49"/>
      <c r="I16" s="36"/>
      <c r="J16" s="35"/>
      <c r="K16" s="43"/>
      <c r="L16" s="3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</row>
    <row r="17" spans="1:30" ht="14.5" x14ac:dyDescent="0.35">
      <c r="A17" s="50">
        <v>5</v>
      </c>
      <c r="B17" s="30" t="s">
        <v>21</v>
      </c>
      <c r="C17" s="31" t="s">
        <v>20</v>
      </c>
      <c r="D17" s="32">
        <v>4</v>
      </c>
      <c r="E17" s="32"/>
      <c r="F17" s="33"/>
      <c r="G17" s="34"/>
      <c r="H17" s="49"/>
      <c r="I17" s="36"/>
      <c r="J17" s="36"/>
      <c r="K17" s="37"/>
      <c r="L17" s="3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</row>
    <row r="18" spans="1:30" ht="14.5" x14ac:dyDescent="0.35">
      <c r="A18" s="39">
        <v>6</v>
      </c>
      <c r="B18" s="44" t="s">
        <v>22</v>
      </c>
      <c r="C18" s="45" t="s">
        <v>20</v>
      </c>
      <c r="D18" s="46">
        <v>4</v>
      </c>
      <c r="E18" s="46"/>
      <c r="F18" s="196"/>
      <c r="G18" s="51"/>
      <c r="H18" s="36"/>
      <c r="I18" s="36"/>
      <c r="J18" s="36"/>
      <c r="K18" s="37"/>
      <c r="L18" s="3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</row>
    <row r="19" spans="1:30" ht="14.5" x14ac:dyDescent="0.35">
      <c r="A19" s="39">
        <v>7</v>
      </c>
      <c r="B19" s="44" t="s">
        <v>23</v>
      </c>
      <c r="C19" s="45" t="s">
        <v>15</v>
      </c>
      <c r="D19" s="46">
        <v>3.2</v>
      </c>
      <c r="E19" s="46"/>
      <c r="F19" s="33"/>
      <c r="G19" s="42"/>
      <c r="H19" s="36"/>
      <c r="I19" s="36"/>
      <c r="J19" s="36"/>
      <c r="K19" s="37"/>
      <c r="L19" s="3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</row>
    <row r="20" spans="1:30" ht="14.5" x14ac:dyDescent="0.35">
      <c r="A20" s="39">
        <v>8</v>
      </c>
      <c r="B20" s="44" t="s">
        <v>24</v>
      </c>
      <c r="C20" s="45" t="s">
        <v>15</v>
      </c>
      <c r="D20" s="46">
        <v>49.36</v>
      </c>
      <c r="E20" s="46"/>
      <c r="F20" s="47"/>
      <c r="G20" s="42"/>
      <c r="H20" s="36"/>
      <c r="I20" s="36"/>
      <c r="J20" s="36"/>
      <c r="K20" s="37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</row>
    <row r="21" spans="1:30" ht="15.75" customHeight="1" x14ac:dyDescent="0.35">
      <c r="A21" s="48">
        <v>9</v>
      </c>
      <c r="B21" s="30" t="s">
        <v>25</v>
      </c>
      <c r="C21" s="31" t="s">
        <v>15</v>
      </c>
      <c r="D21" s="32">
        <v>57.66</v>
      </c>
      <c r="E21" s="32"/>
      <c r="F21" s="33"/>
      <c r="G21" s="52"/>
      <c r="H21" s="36"/>
      <c r="I21" s="36"/>
      <c r="J21" s="36"/>
      <c r="K21" s="37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15.75" customHeight="1" x14ac:dyDescent="0.35">
      <c r="A22" s="48">
        <v>10</v>
      </c>
      <c r="B22" s="30" t="s">
        <v>26</v>
      </c>
      <c r="C22" s="31" t="s">
        <v>20</v>
      </c>
      <c r="D22" s="32">
        <v>2</v>
      </c>
      <c r="E22" s="32"/>
      <c r="F22" s="33"/>
      <c r="G22" s="52"/>
      <c r="H22" s="36"/>
      <c r="I22" s="36"/>
      <c r="J22" s="36"/>
      <c r="K22" s="37"/>
      <c r="L22" s="3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15.75" customHeight="1" x14ac:dyDescent="0.35">
      <c r="A23" s="48">
        <v>11</v>
      </c>
      <c r="B23" s="30" t="s">
        <v>27</v>
      </c>
      <c r="C23" s="31" t="s">
        <v>20</v>
      </c>
      <c r="D23" s="32">
        <v>1</v>
      </c>
      <c r="E23" s="32"/>
      <c r="F23" s="33"/>
      <c r="G23" s="52"/>
      <c r="H23" s="36"/>
      <c r="I23" s="36"/>
      <c r="J23" s="36"/>
      <c r="K23" s="37"/>
      <c r="L23" s="3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customHeight="1" x14ac:dyDescent="0.35">
      <c r="A24" s="48">
        <v>12</v>
      </c>
      <c r="B24" s="30" t="s">
        <v>28</v>
      </c>
      <c r="C24" s="31" t="s">
        <v>20</v>
      </c>
      <c r="D24" s="32">
        <v>2</v>
      </c>
      <c r="E24" s="32"/>
      <c r="F24" s="33"/>
      <c r="G24" s="52"/>
      <c r="H24" s="36"/>
      <c r="I24" s="36"/>
      <c r="J24" s="36"/>
      <c r="K24" s="37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customHeight="1" x14ac:dyDescent="0.35">
      <c r="A25" s="48">
        <v>13</v>
      </c>
      <c r="B25" s="30" t="s">
        <v>29</v>
      </c>
      <c r="C25" s="31" t="s">
        <v>20</v>
      </c>
      <c r="D25" s="32">
        <v>1</v>
      </c>
      <c r="E25" s="32"/>
      <c r="F25" s="33"/>
      <c r="G25" s="52"/>
      <c r="H25" s="36"/>
      <c r="I25" s="36"/>
      <c r="J25" s="36"/>
      <c r="K25" s="37"/>
      <c r="L25" s="3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15.75" customHeight="1" x14ac:dyDescent="0.35">
      <c r="A26" s="48">
        <v>14</v>
      </c>
      <c r="B26" s="30" t="s">
        <v>30</v>
      </c>
      <c r="C26" s="31" t="s">
        <v>18</v>
      </c>
      <c r="D26" s="32">
        <v>5</v>
      </c>
      <c r="E26" s="32"/>
      <c r="F26" s="33"/>
      <c r="G26" s="52"/>
      <c r="H26" s="36"/>
      <c r="I26" s="36"/>
      <c r="J26" s="36"/>
      <c r="K26" s="37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</row>
    <row r="27" spans="1:30" ht="15.75" customHeight="1" x14ac:dyDescent="0.35">
      <c r="A27" s="48">
        <v>15</v>
      </c>
      <c r="B27" s="30" t="s">
        <v>31</v>
      </c>
      <c r="C27" s="31" t="s">
        <v>20</v>
      </c>
      <c r="D27" s="32">
        <v>1</v>
      </c>
      <c r="E27" s="32"/>
      <c r="F27" s="33"/>
      <c r="G27" s="52"/>
      <c r="H27" s="36"/>
      <c r="I27" s="36"/>
      <c r="J27" s="36"/>
      <c r="K27" s="37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customHeight="1" x14ac:dyDescent="0.35">
      <c r="A28" s="48">
        <v>16</v>
      </c>
      <c r="B28" s="30" t="s">
        <v>32</v>
      </c>
      <c r="C28" s="31" t="s">
        <v>20</v>
      </c>
      <c r="D28" s="32">
        <v>1</v>
      </c>
      <c r="E28" s="32"/>
      <c r="F28" s="33"/>
      <c r="G28" s="52"/>
      <c r="H28" s="36"/>
      <c r="I28" s="36"/>
      <c r="J28" s="36"/>
      <c r="K28" s="37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customHeight="1" x14ac:dyDescent="0.35">
      <c r="A29" s="48">
        <v>17</v>
      </c>
      <c r="B29" s="30" t="s">
        <v>33</v>
      </c>
      <c r="C29" s="31" t="s">
        <v>18</v>
      </c>
      <c r="D29" s="32">
        <v>9</v>
      </c>
      <c r="E29" s="32"/>
      <c r="F29" s="33"/>
      <c r="G29" s="52"/>
      <c r="H29" s="36"/>
      <c r="I29" s="36"/>
      <c r="J29" s="36"/>
      <c r="K29" s="37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customHeight="1" x14ac:dyDescent="0.35">
      <c r="A30" s="48">
        <v>18</v>
      </c>
      <c r="B30" s="30" t="s">
        <v>34</v>
      </c>
      <c r="C30" s="31" t="s">
        <v>20</v>
      </c>
      <c r="D30" s="32">
        <v>7</v>
      </c>
      <c r="E30" s="32"/>
      <c r="F30" s="33"/>
      <c r="G30" s="52"/>
      <c r="H30" s="36"/>
      <c r="I30" s="36"/>
      <c r="J30" s="36"/>
      <c r="K30" s="37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customHeight="1" x14ac:dyDescent="0.35">
      <c r="A31" s="48">
        <v>19</v>
      </c>
      <c r="B31" s="30" t="s">
        <v>35</v>
      </c>
      <c r="C31" s="31" t="s">
        <v>36</v>
      </c>
      <c r="D31" s="32">
        <v>100</v>
      </c>
      <c r="E31" s="32"/>
      <c r="F31" s="33"/>
      <c r="G31" s="52"/>
      <c r="H31" s="36"/>
      <c r="I31" s="36"/>
      <c r="J31" s="36"/>
      <c r="K31" s="37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15.75" customHeight="1" x14ac:dyDescent="0.35">
      <c r="A32" s="53"/>
      <c r="B32" s="54" t="s">
        <v>37</v>
      </c>
      <c r="C32" s="55" t="s">
        <v>38</v>
      </c>
      <c r="D32" s="56">
        <v>2</v>
      </c>
      <c r="E32" s="56"/>
      <c r="F32" s="184"/>
      <c r="G32" s="57"/>
      <c r="H32" s="58"/>
      <c r="I32" s="58"/>
      <c r="J32" s="58"/>
      <c r="K32" s="59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</row>
    <row r="33" spans="1:30" ht="15.75" customHeight="1" x14ac:dyDescent="0.35">
      <c r="A33" s="61"/>
      <c r="B33" s="62"/>
      <c r="C33" s="63"/>
      <c r="D33" s="64"/>
      <c r="E33" s="64"/>
      <c r="F33" s="185"/>
      <c r="G33" s="65"/>
      <c r="H33" s="66"/>
      <c r="I33" s="66"/>
      <c r="J33" s="66"/>
      <c r="K33" s="66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</row>
    <row r="34" spans="1:30" ht="15.75" customHeight="1" x14ac:dyDescent="0.35">
      <c r="A34" s="61"/>
      <c r="B34" s="62"/>
      <c r="C34" s="63"/>
      <c r="D34" s="64"/>
      <c r="E34" s="64"/>
      <c r="F34" s="185"/>
      <c r="G34" s="65"/>
      <c r="H34" s="66"/>
      <c r="I34" s="66"/>
      <c r="J34" s="66"/>
      <c r="K34" s="66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</row>
    <row r="35" spans="1:30" ht="13.5" customHeight="1" x14ac:dyDescent="0.35">
      <c r="A35" s="67"/>
      <c r="B35" s="68" t="s">
        <v>39</v>
      </c>
      <c r="C35" s="69"/>
      <c r="D35" s="69"/>
      <c r="E35" s="69"/>
      <c r="F35" s="69"/>
      <c r="G35" s="70" t="s">
        <v>40</v>
      </c>
      <c r="H35" s="69"/>
      <c r="I35" s="69"/>
      <c r="J35" s="69"/>
      <c r="K35" s="69">
        <f>SUBTOTAL(9,K11:K32)</f>
        <v>0</v>
      </c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</row>
    <row r="36" spans="1:30" ht="13.5" customHeight="1" x14ac:dyDescent="0.35">
      <c r="A36" s="67"/>
      <c r="B36" s="68"/>
      <c r="C36" s="69"/>
      <c r="D36" s="69"/>
      <c r="E36" s="69"/>
      <c r="F36" s="69"/>
      <c r="G36" s="70"/>
      <c r="H36" s="69"/>
      <c r="I36" s="69"/>
      <c r="J36" s="69"/>
      <c r="K36" s="69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</row>
    <row r="37" spans="1:30" ht="11.25" customHeight="1" x14ac:dyDescent="0.4">
      <c r="A37" s="71"/>
      <c r="B37" s="72"/>
      <c r="C37" s="73"/>
      <c r="D37" s="73"/>
      <c r="E37" s="73"/>
      <c r="F37" s="74"/>
      <c r="G37" s="73"/>
      <c r="H37" s="73"/>
      <c r="I37" s="73"/>
      <c r="J37" s="73"/>
      <c r="K37" s="75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</row>
    <row r="38" spans="1:30" ht="24" customHeight="1" x14ac:dyDescent="0.4">
      <c r="A38" s="71" t="str">
        <f t="shared" ref="A38:A39" si="0">IF(ISBLANK(D38),"",COUNTA(D38:D$39))</f>
        <v/>
      </c>
      <c r="B38" s="72"/>
      <c r="C38" s="73"/>
      <c r="D38" s="73"/>
      <c r="E38" s="73"/>
      <c r="F38" s="74" t="s">
        <v>41</v>
      </c>
      <c r="G38" s="73"/>
      <c r="H38" s="73"/>
      <c r="I38" s="73"/>
      <c r="J38" s="73"/>
      <c r="K38" s="75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</row>
    <row r="39" spans="1:30" ht="15.75" customHeight="1" x14ac:dyDescent="0.35">
      <c r="A39" s="76" t="str">
        <f t="shared" si="0"/>
        <v/>
      </c>
      <c r="B39" s="77" t="s">
        <v>42</v>
      </c>
      <c r="C39" s="78"/>
      <c r="D39" s="78"/>
      <c r="E39" s="78"/>
      <c r="F39" s="78"/>
      <c r="G39" s="79"/>
      <c r="H39" s="78"/>
      <c r="I39" s="78"/>
      <c r="J39" s="78"/>
      <c r="K39" s="80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</row>
    <row r="40" spans="1:30" ht="31.5" customHeight="1" x14ac:dyDescent="0.35">
      <c r="A40" s="81">
        <v>21</v>
      </c>
      <c r="B40" s="82" t="s">
        <v>43</v>
      </c>
      <c r="C40" s="83" t="s">
        <v>15</v>
      </c>
      <c r="D40" s="84">
        <v>44.54</v>
      </c>
      <c r="E40" s="84"/>
      <c r="F40" s="85">
        <f>IF(ISBLANK(D40),"",E40*D40)</f>
        <v>0</v>
      </c>
      <c r="G40" s="86"/>
      <c r="H40" s="83"/>
      <c r="I40" s="87"/>
      <c r="J40" s="84"/>
      <c r="K40" s="88"/>
      <c r="L40" s="66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</row>
    <row r="41" spans="1:30" ht="15.75" customHeight="1" x14ac:dyDescent="0.35">
      <c r="A41" s="81"/>
      <c r="B41" s="82"/>
      <c r="C41" s="83"/>
      <c r="D41" s="84"/>
      <c r="E41" s="84"/>
      <c r="F41" s="85"/>
      <c r="G41" s="86"/>
      <c r="H41" s="83"/>
      <c r="I41" s="87"/>
      <c r="J41" s="84"/>
      <c r="K41" s="88"/>
      <c r="L41" s="66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</row>
    <row r="42" spans="1:30" ht="26.25" customHeight="1" x14ac:dyDescent="0.35">
      <c r="A42" s="89"/>
      <c r="B42" s="90"/>
      <c r="C42" s="91"/>
      <c r="D42" s="32"/>
      <c r="E42" s="32"/>
      <c r="F42" s="90" t="str">
        <f t="shared" ref="F42:F49" si="1">IF(ISBLANK(D42),"",E42*D42)</f>
        <v/>
      </c>
      <c r="G42" s="90"/>
      <c r="H42" s="91"/>
      <c r="I42" s="92"/>
      <c r="J42" s="32"/>
      <c r="K42" s="93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24" customHeight="1" x14ac:dyDescent="0.35">
      <c r="A43" s="53"/>
      <c r="B43" s="90"/>
      <c r="C43" s="91"/>
      <c r="D43" s="32"/>
      <c r="E43" s="90"/>
      <c r="F43" s="90" t="str">
        <f t="shared" si="1"/>
        <v/>
      </c>
      <c r="G43" s="90"/>
      <c r="H43" s="91"/>
      <c r="I43" s="92"/>
      <c r="J43" s="90"/>
      <c r="K43" s="93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customHeight="1" x14ac:dyDescent="0.35">
      <c r="A44" s="89"/>
      <c r="B44" s="90"/>
      <c r="C44" s="94"/>
      <c r="D44" s="90"/>
      <c r="E44" s="90"/>
      <c r="F44" s="90" t="str">
        <f t="shared" si="1"/>
        <v/>
      </c>
      <c r="G44" s="90"/>
      <c r="H44" s="94"/>
      <c r="I44" s="90"/>
      <c r="J44" s="90"/>
      <c r="K44" s="93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</row>
    <row r="45" spans="1:30" ht="15.75" customHeight="1" x14ac:dyDescent="0.35">
      <c r="A45" s="89">
        <v>22</v>
      </c>
      <c r="B45" s="90" t="s">
        <v>45</v>
      </c>
      <c r="C45" s="94" t="s">
        <v>15</v>
      </c>
      <c r="D45" s="90">
        <v>22.6</v>
      </c>
      <c r="E45" s="90"/>
      <c r="F45" s="90">
        <f t="shared" si="1"/>
        <v>0</v>
      </c>
      <c r="G45" s="86"/>
      <c r="H45" s="83"/>
      <c r="I45" s="95"/>
      <c r="J45" s="84"/>
      <c r="K45" s="88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</row>
    <row r="46" spans="1:30" ht="26.25" customHeight="1" x14ac:dyDescent="0.35">
      <c r="A46" s="29"/>
      <c r="B46" s="34"/>
      <c r="C46" s="31"/>
      <c r="D46" s="32"/>
      <c r="E46" s="90"/>
      <c r="F46" s="90" t="str">
        <f t="shared" si="1"/>
        <v/>
      </c>
      <c r="G46" s="90"/>
      <c r="H46" s="91"/>
      <c r="I46" s="92"/>
      <c r="J46" s="32"/>
      <c r="K46" s="93"/>
      <c r="L46" s="96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customHeight="1" x14ac:dyDescent="0.35">
      <c r="A47" s="29"/>
      <c r="B47" s="34"/>
      <c r="C47" s="31"/>
      <c r="D47" s="90"/>
      <c r="E47" s="90"/>
      <c r="F47" s="90" t="str">
        <f t="shared" si="1"/>
        <v/>
      </c>
      <c r="G47" s="90"/>
      <c r="H47" s="91"/>
      <c r="I47" s="92"/>
      <c r="J47" s="90"/>
      <c r="K47" s="93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  <row r="48" spans="1:30" ht="15.75" customHeight="1" x14ac:dyDescent="0.35">
      <c r="A48" s="29"/>
      <c r="B48" s="34"/>
      <c r="C48" s="97"/>
      <c r="D48" s="90"/>
      <c r="E48" s="90"/>
      <c r="F48" s="90" t="str">
        <f t="shared" si="1"/>
        <v/>
      </c>
      <c r="G48" s="90"/>
      <c r="H48" s="94"/>
      <c r="I48" s="90"/>
      <c r="J48" s="90"/>
      <c r="K48" s="93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</row>
    <row r="49" spans="1:30" ht="15.75" customHeight="1" x14ac:dyDescent="0.35">
      <c r="A49" s="29">
        <v>23</v>
      </c>
      <c r="B49" s="34" t="s">
        <v>46</v>
      </c>
      <c r="C49" s="97" t="s">
        <v>20</v>
      </c>
      <c r="D49" s="90">
        <v>7</v>
      </c>
      <c r="E49" s="90"/>
      <c r="F49" s="90">
        <f t="shared" si="1"/>
        <v>0</v>
      </c>
      <c r="G49" s="34"/>
      <c r="H49" s="97"/>
      <c r="I49" s="34"/>
      <c r="J49" s="34"/>
      <c r="K49" s="93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</row>
    <row r="50" spans="1:30" ht="15.75" customHeight="1" x14ac:dyDescent="0.35">
      <c r="A50" s="29"/>
      <c r="B50" s="34"/>
      <c r="C50" s="97"/>
      <c r="D50" s="90"/>
      <c r="E50" s="90"/>
      <c r="F50" s="90"/>
      <c r="G50" s="34"/>
      <c r="H50" s="97"/>
      <c r="I50" s="34"/>
      <c r="J50" s="34"/>
      <c r="K50" s="93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</row>
    <row r="51" spans="1:30" ht="15.75" customHeight="1" x14ac:dyDescent="0.35">
      <c r="A51" s="29"/>
      <c r="B51" s="98" t="s">
        <v>47</v>
      </c>
      <c r="C51" s="97"/>
      <c r="D51" s="90"/>
      <c r="E51" s="90"/>
      <c r="F51" s="90" t="str">
        <f t="shared" ref="F51:F58" si="2">IF(ISBLANK(D51),"",E51*D51)</f>
        <v/>
      </c>
      <c r="G51" s="34"/>
      <c r="H51" s="97"/>
      <c r="I51" s="34"/>
      <c r="J51" s="34"/>
      <c r="K51" s="93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</row>
    <row r="52" spans="1:30" ht="15.75" customHeight="1" x14ac:dyDescent="0.35">
      <c r="A52" s="81">
        <v>24</v>
      </c>
      <c r="B52" s="82" t="s">
        <v>48</v>
      </c>
      <c r="C52" s="99" t="s">
        <v>15</v>
      </c>
      <c r="D52" s="100">
        <v>190</v>
      </c>
      <c r="E52" s="100"/>
      <c r="F52" s="90">
        <f t="shared" si="2"/>
        <v>0</v>
      </c>
      <c r="G52" s="82"/>
      <c r="H52" s="99"/>
      <c r="I52" s="100"/>
      <c r="J52" s="100"/>
      <c r="K52" s="93"/>
      <c r="L52" s="66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</row>
    <row r="53" spans="1:30" ht="15.75" customHeight="1" x14ac:dyDescent="0.35">
      <c r="A53" s="53">
        <v>25</v>
      </c>
      <c r="B53" s="90" t="s">
        <v>49</v>
      </c>
      <c r="C53" s="91" t="s">
        <v>15</v>
      </c>
      <c r="D53" s="32">
        <v>190</v>
      </c>
      <c r="E53" s="90"/>
      <c r="F53" s="90">
        <f t="shared" si="2"/>
        <v>0</v>
      </c>
      <c r="G53" s="90"/>
      <c r="H53" s="91"/>
      <c r="I53" s="32"/>
      <c r="J53" s="90"/>
      <c r="K53" s="93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</row>
    <row r="54" spans="1:30" ht="15.75" customHeight="1" x14ac:dyDescent="0.35">
      <c r="A54" s="89"/>
      <c r="B54" s="90"/>
      <c r="C54" s="94"/>
      <c r="D54" s="90"/>
      <c r="E54" s="90"/>
      <c r="F54" s="90" t="str">
        <f t="shared" si="2"/>
        <v/>
      </c>
      <c r="G54" s="90"/>
      <c r="H54" s="94"/>
      <c r="I54" s="92"/>
      <c r="J54" s="90"/>
      <c r="K54" s="93"/>
      <c r="L54" s="96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</row>
    <row r="55" spans="1:30" ht="30" customHeight="1" x14ac:dyDescent="0.35">
      <c r="A55" s="89">
        <v>26</v>
      </c>
      <c r="B55" s="90" t="s">
        <v>50</v>
      </c>
      <c r="C55" s="94" t="s">
        <v>15</v>
      </c>
      <c r="D55" s="90">
        <v>190</v>
      </c>
      <c r="E55" s="90"/>
      <c r="F55" s="90">
        <f t="shared" si="2"/>
        <v>0</v>
      </c>
      <c r="G55" s="90"/>
      <c r="H55" s="94"/>
      <c r="I55" s="92"/>
      <c r="J55" s="90"/>
      <c r="K55" s="93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</row>
    <row r="56" spans="1:30" ht="15.75" customHeight="1" x14ac:dyDescent="0.35">
      <c r="A56" s="81"/>
      <c r="B56" s="82"/>
      <c r="C56" s="99"/>
      <c r="D56" s="100"/>
      <c r="E56" s="100"/>
      <c r="F56" s="90" t="str">
        <f t="shared" si="2"/>
        <v/>
      </c>
      <c r="G56" s="82"/>
      <c r="H56" s="99"/>
      <c r="I56" s="101"/>
      <c r="J56" s="100"/>
      <c r="K56" s="93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</row>
    <row r="57" spans="1:30" ht="24.75" customHeight="1" x14ac:dyDescent="0.35">
      <c r="A57" s="53"/>
      <c r="B57" s="90"/>
      <c r="C57" s="94"/>
      <c r="D57" s="90"/>
      <c r="E57" s="90"/>
      <c r="F57" s="90" t="str">
        <f t="shared" si="2"/>
        <v/>
      </c>
      <c r="G57" s="90"/>
      <c r="H57" s="94"/>
      <c r="I57" s="102"/>
      <c r="J57" s="90"/>
      <c r="K57" s="93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</row>
    <row r="58" spans="1:30" ht="17.25" customHeight="1" x14ac:dyDescent="0.35">
      <c r="A58" s="89">
        <v>27</v>
      </c>
      <c r="B58" s="90" t="s">
        <v>51</v>
      </c>
      <c r="C58" s="94" t="s">
        <v>44</v>
      </c>
      <c r="D58" s="90">
        <f>22.68*2</f>
        <v>45.36</v>
      </c>
      <c r="E58" s="90"/>
      <c r="F58" s="90">
        <f t="shared" si="2"/>
        <v>0</v>
      </c>
      <c r="G58" s="90"/>
      <c r="H58" s="94"/>
      <c r="I58" s="92"/>
      <c r="J58" s="90"/>
      <c r="K58" s="93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</row>
    <row r="59" spans="1:30" ht="12.75" customHeight="1" x14ac:dyDescent="0.35">
      <c r="A59" s="103"/>
      <c r="B59" s="90"/>
      <c r="C59" s="94"/>
      <c r="D59" s="90"/>
      <c r="E59" s="90"/>
      <c r="F59" s="90"/>
      <c r="G59" s="90"/>
      <c r="H59" s="91"/>
      <c r="I59" s="32"/>
      <c r="J59" s="90"/>
      <c r="K59" s="93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</row>
    <row r="60" spans="1:30" ht="25.5" customHeight="1" x14ac:dyDescent="0.35">
      <c r="A60" s="103"/>
      <c r="B60" s="90"/>
      <c r="C60" s="94"/>
      <c r="D60" s="90"/>
      <c r="E60" s="90"/>
      <c r="F60" s="90"/>
      <c r="G60" s="82"/>
      <c r="H60" s="94"/>
      <c r="I60" s="92"/>
      <c r="J60" s="90"/>
      <c r="K60" s="93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</row>
    <row r="61" spans="1:30" ht="27" customHeight="1" x14ac:dyDescent="0.35">
      <c r="A61" s="103"/>
      <c r="B61" s="90"/>
      <c r="C61" s="94"/>
      <c r="D61" s="90"/>
      <c r="E61" s="90"/>
      <c r="F61" s="90"/>
      <c r="G61" s="82"/>
      <c r="H61" s="94"/>
      <c r="I61" s="92"/>
      <c r="J61" s="90"/>
      <c r="K61" s="93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</row>
    <row r="62" spans="1:30" ht="15.75" customHeight="1" x14ac:dyDescent="0.35">
      <c r="A62" s="103"/>
      <c r="B62" s="90"/>
      <c r="C62" s="94"/>
      <c r="D62" s="90"/>
      <c r="E62" s="90"/>
      <c r="F62" s="90"/>
      <c r="G62" s="104"/>
      <c r="H62" s="105"/>
      <c r="I62" s="106"/>
      <c r="J62" s="107"/>
      <c r="K62" s="108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</row>
    <row r="63" spans="1:30" ht="15.75" customHeight="1" x14ac:dyDescent="0.35">
      <c r="A63" s="109"/>
      <c r="B63" s="110" t="s">
        <v>52</v>
      </c>
      <c r="C63" s="111"/>
      <c r="D63" s="112"/>
      <c r="E63" s="112"/>
      <c r="F63" s="186"/>
      <c r="G63" s="112"/>
      <c r="H63" s="111"/>
      <c r="I63" s="113"/>
      <c r="J63" s="90"/>
      <c r="K63" s="11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5.75" customHeight="1" x14ac:dyDescent="0.35">
      <c r="A64" s="81">
        <v>28</v>
      </c>
      <c r="B64" s="82" t="s">
        <v>53</v>
      </c>
      <c r="C64" s="99" t="s">
        <v>15</v>
      </c>
      <c r="D64" s="100">
        <v>190</v>
      </c>
      <c r="E64" s="100"/>
      <c r="F64" s="90">
        <f t="shared" ref="F64:F69" si="3">IF(ISBLANK(D64),"",E64*D64)</f>
        <v>0</v>
      </c>
      <c r="G64" s="82"/>
      <c r="H64" s="99"/>
      <c r="I64" s="100"/>
      <c r="J64" s="100"/>
      <c r="K64" s="93"/>
      <c r="L64" s="66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</row>
    <row r="65" spans="1:30" ht="15.75" customHeight="1" x14ac:dyDescent="0.35">
      <c r="A65" s="115">
        <v>29</v>
      </c>
      <c r="B65" s="82" t="s">
        <v>54</v>
      </c>
      <c r="C65" s="99" t="s">
        <v>18</v>
      </c>
      <c r="D65" s="100">
        <v>76.59</v>
      </c>
      <c r="E65" s="100"/>
      <c r="F65" s="90">
        <f t="shared" si="3"/>
        <v>0</v>
      </c>
      <c r="G65" s="82"/>
      <c r="H65" s="99"/>
      <c r="I65" s="100"/>
      <c r="J65" s="100"/>
      <c r="K65" s="93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</row>
    <row r="66" spans="1:30" ht="15.75" customHeight="1" x14ac:dyDescent="0.35">
      <c r="A66" s="103">
        <v>30</v>
      </c>
      <c r="B66" s="90" t="s">
        <v>55</v>
      </c>
      <c r="C66" s="94" t="s">
        <v>15</v>
      </c>
      <c r="D66" s="90">
        <f>190</f>
        <v>190</v>
      </c>
      <c r="E66" s="90"/>
      <c r="F66" s="90">
        <f t="shared" si="3"/>
        <v>0</v>
      </c>
      <c r="G66" s="90"/>
      <c r="H66" s="94"/>
      <c r="I66" s="102"/>
      <c r="J66" s="90"/>
      <c r="K66" s="93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</row>
    <row r="67" spans="1:30" ht="29.25" customHeight="1" x14ac:dyDescent="0.35">
      <c r="A67" s="103"/>
      <c r="B67" s="90"/>
      <c r="C67" s="94"/>
      <c r="D67" s="90"/>
      <c r="E67" s="90"/>
      <c r="F67" s="90" t="str">
        <f t="shared" si="3"/>
        <v/>
      </c>
      <c r="G67" s="116"/>
      <c r="H67" s="117"/>
      <c r="I67" s="118"/>
      <c r="J67" s="116"/>
      <c r="K67" s="119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</row>
    <row r="68" spans="1:30" ht="15.75" customHeight="1" x14ac:dyDescent="0.35">
      <c r="A68" s="103">
        <v>31</v>
      </c>
      <c r="B68" s="82" t="s">
        <v>56</v>
      </c>
      <c r="C68" s="99" t="s">
        <v>15</v>
      </c>
      <c r="D68" s="100">
        <v>190</v>
      </c>
      <c r="E68" s="100"/>
      <c r="F68" s="120">
        <f t="shared" si="3"/>
        <v>0</v>
      </c>
      <c r="G68" s="90"/>
      <c r="H68" s="91"/>
      <c r="I68" s="32"/>
      <c r="J68" s="32"/>
      <c r="K68" s="90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</row>
    <row r="69" spans="1:30" ht="28.5" customHeight="1" x14ac:dyDescent="0.35">
      <c r="A69" s="103">
        <v>32</v>
      </c>
      <c r="B69" s="90" t="s">
        <v>57</v>
      </c>
      <c r="C69" s="94" t="s">
        <v>15</v>
      </c>
      <c r="D69" s="90">
        <v>190</v>
      </c>
      <c r="E69" s="90"/>
      <c r="F69" s="90">
        <f t="shared" si="3"/>
        <v>0</v>
      </c>
      <c r="G69" s="82"/>
      <c r="H69" s="121"/>
      <c r="I69" s="122"/>
      <c r="J69" s="82"/>
      <c r="K69" s="123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</row>
    <row r="70" spans="1:30" ht="15.75" customHeight="1" x14ac:dyDescent="0.35">
      <c r="A70" s="103"/>
      <c r="B70" s="82"/>
      <c r="C70" s="121"/>
      <c r="D70" s="82"/>
      <c r="E70" s="82"/>
      <c r="F70" s="90"/>
      <c r="G70" s="82"/>
      <c r="H70" s="121"/>
      <c r="I70" s="122"/>
      <c r="J70" s="82"/>
      <c r="K70" s="93"/>
      <c r="L70" s="96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</row>
    <row r="71" spans="1:30" ht="15.75" customHeight="1" x14ac:dyDescent="0.35">
      <c r="A71" s="103">
        <v>33</v>
      </c>
      <c r="B71" s="82" t="s">
        <v>58</v>
      </c>
      <c r="C71" s="99" t="s">
        <v>18</v>
      </c>
      <c r="D71" s="100">
        <v>22.68</v>
      </c>
      <c r="E71" s="100"/>
      <c r="F71" s="90">
        <f t="shared" ref="F71:F74" si="4">IF(ISBLANK(D71),"",E71*D71)</f>
        <v>0</v>
      </c>
      <c r="G71" s="82"/>
      <c r="H71" s="99"/>
      <c r="I71" s="100"/>
      <c r="J71" s="100"/>
      <c r="K71" s="93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</row>
    <row r="72" spans="1:30" ht="15.75" customHeight="1" x14ac:dyDescent="0.35">
      <c r="A72" s="103">
        <v>34</v>
      </c>
      <c r="B72" s="90" t="s">
        <v>59</v>
      </c>
      <c r="C72" s="94" t="s">
        <v>18</v>
      </c>
      <c r="D72" s="90">
        <v>22.68</v>
      </c>
      <c r="E72" s="90"/>
      <c r="F72" s="90">
        <f t="shared" si="4"/>
        <v>0</v>
      </c>
      <c r="G72" s="90"/>
      <c r="H72" s="94"/>
      <c r="I72" s="102"/>
      <c r="J72" s="90"/>
      <c r="K72" s="93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</row>
    <row r="73" spans="1:30" ht="15.75" customHeight="1" x14ac:dyDescent="0.35">
      <c r="A73" s="103"/>
      <c r="B73" s="90"/>
      <c r="C73" s="94"/>
      <c r="D73" s="90"/>
      <c r="E73" s="90"/>
      <c r="F73" s="90" t="str">
        <f t="shared" si="4"/>
        <v/>
      </c>
      <c r="G73" s="90"/>
      <c r="H73" s="94"/>
      <c r="I73" s="102"/>
      <c r="J73" s="90"/>
      <c r="K73" s="93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</row>
    <row r="74" spans="1:30" ht="15.75" customHeight="1" x14ac:dyDescent="0.35">
      <c r="A74" s="124">
        <v>36</v>
      </c>
      <c r="B74" s="90" t="s">
        <v>60</v>
      </c>
      <c r="C74" s="94" t="s">
        <v>18</v>
      </c>
      <c r="D74" s="90">
        <v>22.68</v>
      </c>
      <c r="E74" s="90"/>
      <c r="F74" s="90">
        <f t="shared" si="4"/>
        <v>0</v>
      </c>
      <c r="G74" s="82"/>
      <c r="H74" s="121"/>
      <c r="I74" s="122"/>
      <c r="J74" s="82"/>
      <c r="K74" s="123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</row>
    <row r="75" spans="1:30" ht="15.75" customHeight="1" x14ac:dyDescent="0.35">
      <c r="A75" s="103"/>
      <c r="B75" s="90"/>
      <c r="C75" s="94"/>
      <c r="D75" s="90"/>
      <c r="E75" s="90"/>
      <c r="F75" s="90"/>
      <c r="G75" s="90"/>
      <c r="H75" s="94"/>
      <c r="I75" s="102"/>
      <c r="J75" s="90"/>
      <c r="K75" s="93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</row>
    <row r="76" spans="1:30" ht="15.75" customHeight="1" x14ac:dyDescent="0.35">
      <c r="A76" s="103"/>
      <c r="B76" s="125" t="s">
        <v>61</v>
      </c>
      <c r="C76" s="94"/>
      <c r="D76" s="90"/>
      <c r="E76" s="90"/>
      <c r="F76" s="90"/>
      <c r="G76" s="90"/>
      <c r="H76" s="94"/>
      <c r="I76" s="102"/>
      <c r="J76" s="90"/>
      <c r="K76" s="93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</row>
    <row r="77" spans="1:30" ht="15.75" customHeight="1" x14ac:dyDescent="0.35">
      <c r="A77" s="124">
        <v>37</v>
      </c>
      <c r="B77" s="126" t="s">
        <v>62</v>
      </c>
      <c r="C77" s="121" t="s">
        <v>20</v>
      </c>
      <c r="D77" s="100">
        <v>4</v>
      </c>
      <c r="E77" s="100"/>
      <c r="F77" s="90">
        <f>IF(ISBLANK(D77),"",E77*D77)</f>
        <v>0</v>
      </c>
      <c r="G77" s="82"/>
      <c r="H77" s="99"/>
      <c r="I77" s="100"/>
      <c r="J77" s="100"/>
      <c r="K77" s="93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</row>
    <row r="78" spans="1:30" ht="15.75" customHeight="1" x14ac:dyDescent="0.35">
      <c r="A78" s="103"/>
      <c r="B78" s="126"/>
      <c r="C78" s="121"/>
      <c r="D78" s="100"/>
      <c r="E78" s="100"/>
      <c r="F78" s="90"/>
      <c r="G78" s="90"/>
      <c r="H78" s="99"/>
      <c r="I78" s="100"/>
      <c r="J78" s="100"/>
      <c r="K78" s="93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</row>
    <row r="79" spans="1:30" ht="15.75" customHeight="1" x14ac:dyDescent="0.35">
      <c r="A79" s="124">
        <v>38</v>
      </c>
      <c r="B79" s="90" t="s">
        <v>63</v>
      </c>
      <c r="C79" s="99" t="s">
        <v>15</v>
      </c>
      <c r="D79" s="100">
        <v>55.52</v>
      </c>
      <c r="E79" s="100"/>
      <c r="F79" s="90">
        <f t="shared" ref="F79:F82" si="5">IF(ISBLANK(D79),"",E79*D79)</f>
        <v>0</v>
      </c>
      <c r="G79" s="82"/>
      <c r="H79" s="99"/>
      <c r="I79" s="100"/>
      <c r="J79" s="100"/>
      <c r="K79" s="93"/>
      <c r="L79" s="66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</row>
    <row r="80" spans="1:30" ht="15.75" customHeight="1" x14ac:dyDescent="0.35">
      <c r="A80" s="124">
        <v>39</v>
      </c>
      <c r="B80" s="90" t="s">
        <v>64</v>
      </c>
      <c r="C80" s="99" t="s">
        <v>15</v>
      </c>
      <c r="D80" s="100">
        <v>30.16</v>
      </c>
      <c r="E80" s="100"/>
      <c r="F80" s="90">
        <f t="shared" si="5"/>
        <v>0</v>
      </c>
      <c r="G80" s="90"/>
      <c r="H80" s="99"/>
      <c r="I80" s="100"/>
      <c r="J80" s="100"/>
      <c r="K80" s="93"/>
      <c r="L80" s="61"/>
      <c r="M80" s="127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</row>
    <row r="81" spans="1:30" ht="15.75" customHeight="1" x14ac:dyDescent="0.35">
      <c r="A81" s="124">
        <v>40</v>
      </c>
      <c r="B81" s="90" t="s">
        <v>65</v>
      </c>
      <c r="C81" s="99" t="s">
        <v>15</v>
      </c>
      <c r="D81" s="100">
        <v>55.52</v>
      </c>
      <c r="E81" s="100"/>
      <c r="F81" s="90">
        <f t="shared" si="5"/>
        <v>0</v>
      </c>
      <c r="G81" s="90"/>
      <c r="H81" s="99"/>
      <c r="I81" s="100"/>
      <c r="J81" s="100"/>
      <c r="K81" s="93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</row>
    <row r="82" spans="1:30" ht="15.75" customHeight="1" x14ac:dyDescent="0.35">
      <c r="A82" s="124">
        <v>41</v>
      </c>
      <c r="B82" s="90" t="s">
        <v>66</v>
      </c>
      <c r="C82" s="99" t="s">
        <v>15</v>
      </c>
      <c r="D82" s="100">
        <v>55.52</v>
      </c>
      <c r="E82" s="100"/>
      <c r="F82" s="90">
        <f t="shared" si="5"/>
        <v>0</v>
      </c>
      <c r="G82" s="90"/>
      <c r="H82" s="99"/>
      <c r="I82" s="100"/>
      <c r="J82" s="100"/>
      <c r="K82" s="93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</row>
    <row r="83" spans="1:30" ht="15.75" customHeight="1" x14ac:dyDescent="0.35">
      <c r="A83" s="103"/>
      <c r="B83" s="90"/>
      <c r="C83" s="94"/>
      <c r="D83" s="90"/>
      <c r="E83" s="90"/>
      <c r="F83" s="90"/>
      <c r="G83" s="90"/>
      <c r="H83" s="99"/>
      <c r="I83" s="100"/>
      <c r="J83" s="100"/>
      <c r="K83" s="93"/>
      <c r="L83" s="96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</row>
    <row r="84" spans="1:30" ht="15.75" customHeight="1" x14ac:dyDescent="0.35">
      <c r="A84" s="103"/>
      <c r="B84" s="90"/>
      <c r="C84" s="94"/>
      <c r="D84" s="90"/>
      <c r="E84" s="90"/>
      <c r="F84" s="90"/>
      <c r="G84" s="90"/>
      <c r="H84" s="99"/>
      <c r="I84" s="100"/>
      <c r="J84" s="100"/>
      <c r="K84" s="93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</row>
    <row r="85" spans="1:30" ht="31.5" customHeight="1" x14ac:dyDescent="0.35">
      <c r="A85" s="124">
        <v>42</v>
      </c>
      <c r="B85" s="90" t="s">
        <v>67</v>
      </c>
      <c r="C85" s="99" t="s">
        <v>44</v>
      </c>
      <c r="D85" s="100">
        <v>30</v>
      </c>
      <c r="E85" s="100"/>
      <c r="F85" s="90">
        <f t="shared" ref="F85:F86" si="6">IF(ISBLANK(D85),"",E85*D85)</f>
        <v>0</v>
      </c>
      <c r="G85" s="90"/>
      <c r="H85" s="99"/>
      <c r="I85" s="100"/>
      <c r="J85" s="100"/>
      <c r="K85" s="93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</row>
    <row r="86" spans="1:30" ht="15.75" customHeight="1" x14ac:dyDescent="0.35">
      <c r="A86" s="124">
        <v>43</v>
      </c>
      <c r="B86" s="90" t="s">
        <v>68</v>
      </c>
      <c r="C86" s="94" t="s">
        <v>20</v>
      </c>
      <c r="D86" s="100">
        <v>24</v>
      </c>
      <c r="E86" s="100"/>
      <c r="F86" s="90">
        <f t="shared" si="6"/>
        <v>0</v>
      </c>
      <c r="G86" s="90"/>
      <c r="H86" s="99"/>
      <c r="I86" s="100"/>
      <c r="J86" s="100"/>
      <c r="K86" s="93"/>
      <c r="L86" s="61"/>
      <c r="M86" s="127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</row>
    <row r="87" spans="1:30" ht="15.75" customHeight="1" x14ac:dyDescent="0.35">
      <c r="A87" s="103"/>
      <c r="B87" s="90"/>
      <c r="C87" s="94"/>
      <c r="D87" s="100"/>
      <c r="E87" s="100"/>
      <c r="F87" s="90"/>
      <c r="G87" s="90"/>
      <c r="H87" s="99"/>
      <c r="I87" s="100"/>
      <c r="J87" s="100"/>
      <c r="K87" s="93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</row>
    <row r="88" spans="1:30" ht="15.75" customHeight="1" x14ac:dyDescent="0.35">
      <c r="A88" s="89"/>
      <c r="B88" s="125" t="s">
        <v>69</v>
      </c>
      <c r="C88" s="91"/>
      <c r="D88" s="32"/>
      <c r="E88" s="32"/>
      <c r="F88" s="90" t="str">
        <f t="shared" ref="F88:F90" si="7">IF(ISBLANK(D88),"",E88*D88)</f>
        <v/>
      </c>
      <c r="G88" s="90"/>
      <c r="H88" s="91"/>
      <c r="I88" s="32"/>
      <c r="J88" s="32"/>
      <c r="K88" s="93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</row>
    <row r="89" spans="1:30" ht="15.75" customHeight="1" x14ac:dyDescent="0.35">
      <c r="A89" s="128">
        <v>44</v>
      </c>
      <c r="B89" s="126" t="s">
        <v>70</v>
      </c>
      <c r="C89" s="91" t="s">
        <v>15</v>
      </c>
      <c r="D89" s="32">
        <v>53.12</v>
      </c>
      <c r="E89" s="32"/>
      <c r="F89" s="90">
        <f t="shared" si="7"/>
        <v>0</v>
      </c>
      <c r="G89" s="82"/>
      <c r="H89" s="99"/>
      <c r="I89" s="100"/>
      <c r="J89" s="100"/>
      <c r="K89" s="93"/>
      <c r="L89" s="66"/>
      <c r="M89" s="3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</row>
    <row r="90" spans="1:30" ht="25.5" customHeight="1" x14ac:dyDescent="0.35">
      <c r="A90" s="129">
        <v>45</v>
      </c>
      <c r="B90" s="82" t="s">
        <v>71</v>
      </c>
      <c r="C90" s="99" t="s">
        <v>15</v>
      </c>
      <c r="D90" s="100">
        <v>53.12</v>
      </c>
      <c r="E90" s="100"/>
      <c r="F90" s="90">
        <f t="shared" si="7"/>
        <v>0</v>
      </c>
      <c r="G90" s="82"/>
      <c r="H90" s="99"/>
      <c r="I90" s="101"/>
      <c r="J90" s="100"/>
      <c r="K90" s="93"/>
      <c r="L90" s="61"/>
      <c r="M90" s="127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</row>
    <row r="91" spans="1:30" ht="15.75" customHeight="1" x14ac:dyDescent="0.35">
      <c r="A91" s="103"/>
      <c r="B91" s="90"/>
      <c r="C91" s="94"/>
      <c r="D91" s="90"/>
      <c r="E91" s="90"/>
      <c r="F91" s="90"/>
      <c r="G91" s="82"/>
      <c r="H91" s="94"/>
      <c r="I91" s="130"/>
      <c r="J91" s="90"/>
      <c r="K91" s="93"/>
      <c r="L91" s="66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</row>
    <row r="92" spans="1:30" ht="15.75" customHeight="1" x14ac:dyDescent="0.35">
      <c r="A92" s="129">
        <v>46</v>
      </c>
      <c r="B92" s="82" t="s">
        <v>71</v>
      </c>
      <c r="C92" s="99" t="s">
        <v>15</v>
      </c>
      <c r="D92" s="100">
        <v>5.56</v>
      </c>
      <c r="E92" s="100"/>
      <c r="F92" s="90">
        <f t="shared" ref="F92:F95" si="8">IF(ISBLANK(D92),"",E92*D92)</f>
        <v>0</v>
      </c>
      <c r="G92" s="82"/>
      <c r="H92" s="99"/>
      <c r="I92" s="101"/>
      <c r="J92" s="100"/>
      <c r="K92" s="93"/>
      <c r="L92" s="66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</row>
    <row r="93" spans="1:30" ht="15.75" customHeight="1" x14ac:dyDescent="0.35">
      <c r="A93" s="129">
        <v>47</v>
      </c>
      <c r="B93" s="82" t="s">
        <v>72</v>
      </c>
      <c r="C93" s="99" t="s">
        <v>15</v>
      </c>
      <c r="D93" s="100">
        <v>5.56</v>
      </c>
      <c r="E93" s="100"/>
      <c r="F93" s="90">
        <f t="shared" si="8"/>
        <v>0</v>
      </c>
      <c r="G93" s="90"/>
      <c r="H93" s="94"/>
      <c r="I93" s="130"/>
      <c r="J93" s="90"/>
      <c r="K93" s="93"/>
      <c r="L93" s="66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</row>
    <row r="94" spans="1:30" ht="15.75" customHeight="1" x14ac:dyDescent="0.35">
      <c r="A94" s="128">
        <v>48</v>
      </c>
      <c r="B94" s="126" t="s">
        <v>70</v>
      </c>
      <c r="C94" s="91" t="s">
        <v>15</v>
      </c>
      <c r="D94" s="32">
        <v>53.12</v>
      </c>
      <c r="E94" s="32"/>
      <c r="F94" s="90">
        <f t="shared" si="8"/>
        <v>0</v>
      </c>
      <c r="G94" s="82"/>
      <c r="H94" s="99"/>
      <c r="I94" s="100"/>
      <c r="J94" s="100"/>
      <c r="K94" s="93"/>
      <c r="L94" s="61"/>
      <c r="M94" s="127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</row>
    <row r="95" spans="1:30" ht="15.75" customHeight="1" x14ac:dyDescent="0.35">
      <c r="A95" s="124">
        <v>49</v>
      </c>
      <c r="B95" s="82" t="s">
        <v>73</v>
      </c>
      <c r="C95" s="94" t="s">
        <v>15</v>
      </c>
      <c r="D95" s="90">
        <v>53.12</v>
      </c>
      <c r="E95" s="90"/>
      <c r="F95" s="90">
        <f t="shared" si="8"/>
        <v>0</v>
      </c>
      <c r="G95" s="90"/>
      <c r="H95" s="94"/>
      <c r="I95" s="130"/>
      <c r="J95" s="90"/>
      <c r="K95" s="93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</row>
    <row r="96" spans="1:30" ht="25.5" customHeight="1" x14ac:dyDescent="0.35">
      <c r="A96" s="103"/>
      <c r="B96" s="82"/>
      <c r="C96" s="94"/>
      <c r="D96" s="90"/>
      <c r="E96" s="90"/>
      <c r="F96" s="90"/>
      <c r="G96" s="90"/>
      <c r="H96" s="94"/>
      <c r="I96" s="130"/>
      <c r="J96" s="90"/>
      <c r="K96" s="93"/>
      <c r="L96" s="96"/>
      <c r="M96" s="60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</row>
    <row r="97" spans="1:30" ht="15.75" customHeight="1" x14ac:dyDescent="0.35">
      <c r="A97" s="103"/>
      <c r="B97" s="82"/>
      <c r="C97" s="94"/>
      <c r="D97" s="90"/>
      <c r="E97" s="90"/>
      <c r="F97" s="90"/>
      <c r="G97" s="90"/>
      <c r="H97" s="94"/>
      <c r="I97" s="130"/>
      <c r="J97" s="90"/>
      <c r="K97" s="93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</row>
    <row r="98" spans="1:30" ht="15.75" customHeight="1" x14ac:dyDescent="0.35">
      <c r="A98" s="103"/>
      <c r="B98" s="82"/>
      <c r="C98" s="94"/>
      <c r="D98" s="90"/>
      <c r="E98" s="90"/>
      <c r="F98" s="90"/>
      <c r="G98" s="131"/>
      <c r="H98" s="94"/>
      <c r="I98" s="130"/>
      <c r="J98" s="90"/>
      <c r="K98" s="93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</row>
    <row r="99" spans="1:30" ht="15.75" customHeight="1" x14ac:dyDescent="0.35">
      <c r="A99" s="124">
        <v>50</v>
      </c>
      <c r="B99" s="82" t="s">
        <v>74</v>
      </c>
      <c r="C99" s="94" t="s">
        <v>15</v>
      </c>
      <c r="D99" s="90">
        <v>51.77</v>
      </c>
      <c r="E99" s="90"/>
      <c r="F99" s="90">
        <f t="shared" ref="F99:F103" si="9">IF(ISBLANK(D99),"",E99*D99)</f>
        <v>0</v>
      </c>
      <c r="G99" s="131"/>
      <c r="H99" s="121"/>
      <c r="I99" s="132"/>
      <c r="J99" s="82"/>
      <c r="K99" s="123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</row>
    <row r="100" spans="1:30" ht="15.75" customHeight="1" x14ac:dyDescent="0.35">
      <c r="A100" s="124">
        <v>51</v>
      </c>
      <c r="B100" s="82" t="s">
        <v>75</v>
      </c>
      <c r="C100" s="94" t="s">
        <v>15</v>
      </c>
      <c r="D100" s="90">
        <v>20.64</v>
      </c>
      <c r="E100" s="90"/>
      <c r="F100" s="90">
        <f t="shared" si="9"/>
        <v>0</v>
      </c>
      <c r="G100" s="131"/>
      <c r="H100" s="121"/>
      <c r="I100" s="132"/>
      <c r="J100" s="82"/>
      <c r="K100" s="123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</row>
    <row r="101" spans="1:30" ht="15.75" customHeight="1" x14ac:dyDescent="0.35">
      <c r="A101" s="103"/>
      <c r="B101" s="133" t="s">
        <v>76</v>
      </c>
      <c r="C101" s="91"/>
      <c r="D101" s="32"/>
      <c r="E101" s="32"/>
      <c r="F101" s="90" t="str">
        <f t="shared" si="9"/>
        <v/>
      </c>
      <c r="G101" s="82"/>
      <c r="H101" s="99"/>
      <c r="I101" s="101"/>
      <c r="J101" s="100"/>
      <c r="K101" s="123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</row>
    <row r="102" spans="1:30" ht="15.75" customHeight="1" x14ac:dyDescent="0.35">
      <c r="A102" s="128">
        <v>52</v>
      </c>
      <c r="B102" s="126" t="s">
        <v>77</v>
      </c>
      <c r="C102" s="91" t="s">
        <v>20</v>
      </c>
      <c r="D102" s="32">
        <v>5</v>
      </c>
      <c r="E102" s="32"/>
      <c r="F102" s="90">
        <f t="shared" si="9"/>
        <v>0</v>
      </c>
      <c r="G102" s="90"/>
      <c r="H102" s="91"/>
      <c r="I102" s="134"/>
      <c r="J102" s="32"/>
      <c r="K102" s="93"/>
      <c r="L102" s="66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</row>
    <row r="103" spans="1:30" ht="15.75" customHeight="1" x14ac:dyDescent="0.35">
      <c r="A103" s="128">
        <v>53</v>
      </c>
      <c r="B103" s="126" t="s">
        <v>78</v>
      </c>
      <c r="C103" s="91" t="s">
        <v>20</v>
      </c>
      <c r="D103" s="32">
        <v>4</v>
      </c>
      <c r="E103" s="32"/>
      <c r="F103" s="90">
        <f t="shared" si="9"/>
        <v>0</v>
      </c>
      <c r="G103" s="90"/>
      <c r="H103" s="91"/>
      <c r="I103" s="134"/>
      <c r="J103" s="32"/>
      <c r="K103" s="93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</row>
    <row r="104" spans="1:30" ht="15.75" customHeight="1" x14ac:dyDescent="0.35">
      <c r="A104" s="135"/>
      <c r="B104" s="42"/>
      <c r="C104" s="45"/>
      <c r="D104" s="116"/>
      <c r="E104" s="116"/>
      <c r="F104" s="116"/>
      <c r="G104" s="42"/>
      <c r="H104" s="136"/>
      <c r="I104" s="137"/>
      <c r="J104" s="90"/>
      <c r="K104" s="13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</row>
    <row r="105" spans="1:30" ht="15.75" customHeight="1" x14ac:dyDescent="0.35">
      <c r="A105" s="39"/>
      <c r="B105" s="42"/>
      <c r="C105" s="45"/>
      <c r="D105" s="116"/>
      <c r="E105" s="116"/>
      <c r="F105" s="116" t="str">
        <f t="shared" ref="F105:F107" si="10">IF(ISBLANK(D105),"",E105*D105)</f>
        <v/>
      </c>
      <c r="G105" s="42"/>
      <c r="H105" s="136"/>
      <c r="I105" s="137"/>
      <c r="J105" s="90"/>
      <c r="K105" s="138"/>
      <c r="L105" s="96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</row>
    <row r="106" spans="1:30" ht="15.75" customHeight="1" x14ac:dyDescent="0.35">
      <c r="A106" s="39"/>
      <c r="B106" s="42"/>
      <c r="C106" s="45"/>
      <c r="D106" s="116"/>
      <c r="E106" s="116"/>
      <c r="F106" s="116" t="str">
        <f t="shared" si="10"/>
        <v/>
      </c>
      <c r="G106" s="42"/>
      <c r="H106" s="136"/>
      <c r="I106" s="139"/>
      <c r="J106" s="116"/>
      <c r="K106" s="13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</row>
    <row r="107" spans="1:30" ht="15.75" customHeight="1" x14ac:dyDescent="0.35">
      <c r="A107" s="140"/>
      <c r="B107" s="141" t="s">
        <v>79</v>
      </c>
      <c r="C107" s="142"/>
      <c r="D107" s="143"/>
      <c r="E107" s="143"/>
      <c r="F107" s="187" t="str">
        <f t="shared" si="10"/>
        <v/>
      </c>
      <c r="G107" s="144"/>
      <c r="H107" s="145"/>
      <c r="I107" s="146"/>
      <c r="J107" s="112"/>
      <c r="K107" s="147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pans="1:30" ht="15.75" customHeight="1" x14ac:dyDescent="0.35">
      <c r="A108" s="140"/>
      <c r="B108" s="148"/>
      <c r="C108" s="142"/>
      <c r="D108" s="149"/>
      <c r="E108" s="149"/>
      <c r="F108" s="188"/>
      <c r="G108" s="144"/>
      <c r="H108" s="145"/>
      <c r="I108" s="146"/>
      <c r="J108" s="112"/>
      <c r="K108" s="147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 spans="1:30" ht="15.75" customHeight="1" x14ac:dyDescent="0.35">
      <c r="A109" s="150">
        <v>54</v>
      </c>
      <c r="B109" s="144" t="s">
        <v>80</v>
      </c>
      <c r="C109" s="142" t="s">
        <v>18</v>
      </c>
      <c r="D109" s="143">
        <v>38</v>
      </c>
      <c r="E109" s="143"/>
      <c r="F109" s="187">
        <f>IF(ISBLANK(D109),"",E109*D109)</f>
        <v>0</v>
      </c>
      <c r="G109" s="144"/>
      <c r="H109" s="145"/>
      <c r="I109" s="146"/>
      <c r="J109" s="112"/>
      <c r="K109" s="147"/>
      <c r="L109" s="151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</row>
    <row r="110" spans="1:30" ht="15.75" customHeight="1" x14ac:dyDescent="0.35">
      <c r="A110" s="140"/>
      <c r="B110" s="144"/>
      <c r="C110" s="142"/>
      <c r="D110" s="143"/>
      <c r="E110" s="143"/>
      <c r="F110" s="187"/>
      <c r="G110" s="144"/>
      <c r="H110" s="145"/>
      <c r="I110" s="146"/>
      <c r="J110" s="112"/>
      <c r="K110" s="147"/>
      <c r="L110" s="6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spans="1:30" ht="15.75" customHeight="1" x14ac:dyDescent="0.35">
      <c r="A111" s="140"/>
      <c r="B111" s="144"/>
      <c r="C111" s="142"/>
      <c r="D111" s="143"/>
      <c r="E111" s="143"/>
      <c r="F111" s="187" t="str">
        <f>IF(ISBLANK(D111),"",E111*D111)</f>
        <v/>
      </c>
      <c r="G111" s="144"/>
      <c r="H111" s="145"/>
      <c r="I111" s="152"/>
      <c r="J111" s="143"/>
      <c r="K111" s="147"/>
      <c r="L111" s="6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spans="1:30" ht="15.75" customHeight="1" x14ac:dyDescent="0.35">
      <c r="A112" s="140"/>
      <c r="B112" s="144"/>
      <c r="C112" s="142"/>
      <c r="D112" s="143"/>
      <c r="E112" s="143"/>
      <c r="F112" s="187"/>
      <c r="G112" s="144"/>
      <c r="H112" s="145"/>
      <c r="I112" s="152"/>
      <c r="J112" s="143"/>
      <c r="K112" s="147"/>
      <c r="L112" s="6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spans="1:30" ht="15.75" customHeight="1" x14ac:dyDescent="0.35">
      <c r="A113" s="140"/>
      <c r="B113" s="144"/>
      <c r="C113" s="142"/>
      <c r="D113" s="143"/>
      <c r="E113" s="143"/>
      <c r="F113" s="187"/>
      <c r="G113" s="144"/>
      <c r="H113" s="145"/>
      <c r="I113" s="152"/>
      <c r="J113" s="143"/>
      <c r="K113" s="147"/>
      <c r="L113" s="6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spans="1:30" ht="15.75" customHeight="1" x14ac:dyDescent="0.35">
      <c r="A114" s="150">
        <v>55</v>
      </c>
      <c r="B114" s="144" t="s">
        <v>81</v>
      </c>
      <c r="C114" s="142" t="s">
        <v>18</v>
      </c>
      <c r="D114" s="143">
        <v>19</v>
      </c>
      <c r="E114" s="143"/>
      <c r="F114" s="187">
        <f>IF(ISBLANK(D114),"",E114*D114)</f>
        <v>0</v>
      </c>
      <c r="G114" s="144"/>
      <c r="H114" s="145"/>
      <c r="I114" s="152"/>
      <c r="J114" s="143"/>
      <c r="K114" s="147"/>
      <c r="L114" s="6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spans="1:30" ht="15.75" customHeight="1" x14ac:dyDescent="0.35">
      <c r="A115" s="140"/>
      <c r="B115" s="153" t="s">
        <v>82</v>
      </c>
      <c r="C115" s="154" t="s">
        <v>20</v>
      </c>
      <c r="D115" s="155">
        <v>4</v>
      </c>
      <c r="E115" s="155"/>
      <c r="F115" s="189">
        <v>800</v>
      </c>
      <c r="G115" s="156"/>
      <c r="H115" s="156"/>
      <c r="I115" s="157"/>
      <c r="J115" s="158"/>
      <c r="K115" s="155"/>
      <c r="L115" s="6"/>
      <c r="M115" s="159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spans="1:30" ht="15.75" customHeight="1" x14ac:dyDescent="0.35">
      <c r="A116" s="140"/>
      <c r="B116" s="144"/>
      <c r="C116" s="142"/>
      <c r="D116" s="143"/>
      <c r="E116" s="143"/>
      <c r="F116" s="187"/>
      <c r="G116" s="144"/>
      <c r="H116" s="145"/>
      <c r="I116" s="152"/>
      <c r="J116" s="143"/>
      <c r="K116" s="147"/>
      <c r="L116" s="6"/>
      <c r="M116" s="159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spans="1:30" ht="15.75" customHeight="1" x14ac:dyDescent="0.35">
      <c r="A117" s="140"/>
      <c r="B117" s="141" t="s">
        <v>83</v>
      </c>
      <c r="C117" s="142"/>
      <c r="D117" s="143"/>
      <c r="E117" s="143"/>
      <c r="F117" s="187" t="str">
        <f>IF(ISBLANK(D117),"",E117*D117)</f>
        <v/>
      </c>
      <c r="G117" s="144"/>
      <c r="H117" s="145"/>
      <c r="I117" s="146"/>
      <c r="J117" s="112"/>
      <c r="K117" s="147"/>
      <c r="L117" s="6"/>
      <c r="M117" s="159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spans="1:30" ht="15.75" customHeight="1" x14ac:dyDescent="0.35">
      <c r="A118" s="140">
        <v>56</v>
      </c>
      <c r="B118" s="148" t="s">
        <v>84</v>
      </c>
      <c r="C118" s="142" t="s">
        <v>20</v>
      </c>
      <c r="D118" s="149">
        <v>4</v>
      </c>
      <c r="E118" s="149"/>
      <c r="F118" s="188">
        <f>E118*D118</f>
        <v>0</v>
      </c>
      <c r="G118" s="144"/>
      <c r="H118" s="145"/>
      <c r="I118" s="146"/>
      <c r="J118" s="112"/>
      <c r="K118" s="147"/>
      <c r="L118" s="6"/>
      <c r="M118" s="159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spans="1:30" ht="15.75" customHeight="1" x14ac:dyDescent="0.35">
      <c r="A119" s="140">
        <v>57</v>
      </c>
      <c r="B119" s="144" t="s">
        <v>85</v>
      </c>
      <c r="C119" s="142" t="s">
        <v>20</v>
      </c>
      <c r="D119" s="143">
        <v>4</v>
      </c>
      <c r="E119" s="143"/>
      <c r="F119" s="187">
        <f t="shared" ref="F119:F128" si="11">IF(ISBLANK(D119),"",E119*D119)</f>
        <v>0</v>
      </c>
      <c r="G119" s="144"/>
      <c r="H119" s="145"/>
      <c r="I119" s="146"/>
      <c r="J119" s="112"/>
      <c r="K119" s="147"/>
      <c r="L119" s="6"/>
      <c r="M119" s="159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spans="1:30" ht="15.75" customHeight="1" x14ac:dyDescent="0.35">
      <c r="A120" s="140">
        <v>58</v>
      </c>
      <c r="B120" s="144" t="s">
        <v>86</v>
      </c>
      <c r="C120" s="142" t="s">
        <v>20</v>
      </c>
      <c r="D120" s="143">
        <v>8</v>
      </c>
      <c r="E120" s="143"/>
      <c r="F120" s="187">
        <f t="shared" si="11"/>
        <v>0</v>
      </c>
      <c r="G120" s="144"/>
      <c r="H120" s="145"/>
      <c r="I120" s="152"/>
      <c r="J120" s="143"/>
      <c r="K120" s="147"/>
      <c r="L120" s="6"/>
      <c r="M120" s="159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spans="1:30" ht="15.75" customHeight="1" x14ac:dyDescent="0.35">
      <c r="A121" s="140">
        <v>59</v>
      </c>
      <c r="B121" s="144" t="s">
        <v>87</v>
      </c>
      <c r="C121" s="142" t="s">
        <v>20</v>
      </c>
      <c r="D121" s="143">
        <v>4</v>
      </c>
      <c r="E121" s="143"/>
      <c r="F121" s="187">
        <f t="shared" si="11"/>
        <v>0</v>
      </c>
      <c r="G121" s="144"/>
      <c r="H121" s="145"/>
      <c r="I121" s="152"/>
      <c r="J121" s="143"/>
      <c r="K121" s="147"/>
      <c r="L121" s="160"/>
      <c r="M121" s="159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spans="1:30" ht="15.75" customHeight="1" x14ac:dyDescent="0.35">
      <c r="A122" s="140">
        <v>60</v>
      </c>
      <c r="B122" s="144" t="s">
        <v>88</v>
      </c>
      <c r="C122" s="142" t="s">
        <v>20</v>
      </c>
      <c r="D122" s="143">
        <v>4</v>
      </c>
      <c r="E122" s="143"/>
      <c r="F122" s="187">
        <f t="shared" si="11"/>
        <v>0</v>
      </c>
      <c r="G122" s="144"/>
      <c r="H122" s="145"/>
      <c r="I122" s="152"/>
      <c r="J122" s="143"/>
      <c r="K122" s="147"/>
      <c r="L122" s="6"/>
      <c r="M122" s="159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spans="1:30" ht="15.75" customHeight="1" x14ac:dyDescent="0.35">
      <c r="A123" s="140">
        <v>61</v>
      </c>
      <c r="B123" s="144" t="s">
        <v>89</v>
      </c>
      <c r="C123" s="142" t="s">
        <v>20</v>
      </c>
      <c r="D123" s="143">
        <v>4</v>
      </c>
      <c r="E123" s="143"/>
      <c r="F123" s="187">
        <f t="shared" si="11"/>
        <v>0</v>
      </c>
      <c r="G123" s="144"/>
      <c r="H123" s="145"/>
      <c r="I123" s="152"/>
      <c r="J123" s="143"/>
      <c r="K123" s="147"/>
      <c r="L123" s="6"/>
      <c r="M123" s="159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spans="1:30" ht="15.75" customHeight="1" x14ac:dyDescent="0.35">
      <c r="A124" s="150">
        <v>62</v>
      </c>
      <c r="B124" s="144" t="s">
        <v>90</v>
      </c>
      <c r="C124" s="142" t="s">
        <v>20</v>
      </c>
      <c r="D124" s="143">
        <v>4</v>
      </c>
      <c r="E124" s="143"/>
      <c r="F124" s="187">
        <f t="shared" si="11"/>
        <v>0</v>
      </c>
      <c r="G124" s="144"/>
      <c r="H124" s="145"/>
      <c r="I124" s="152"/>
      <c r="J124" s="143"/>
      <c r="K124" s="147"/>
      <c r="L124" s="6"/>
      <c r="M124" s="159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spans="1:30" ht="15.75" customHeight="1" x14ac:dyDescent="0.35">
      <c r="A125" s="150">
        <v>63</v>
      </c>
      <c r="B125" s="144" t="s">
        <v>91</v>
      </c>
      <c r="C125" s="142" t="s">
        <v>20</v>
      </c>
      <c r="D125" s="143">
        <v>4</v>
      </c>
      <c r="E125" s="143"/>
      <c r="F125" s="187">
        <f t="shared" si="11"/>
        <v>0</v>
      </c>
      <c r="G125" s="144"/>
      <c r="H125" s="145"/>
      <c r="I125" s="152"/>
      <c r="J125" s="143"/>
      <c r="K125" s="147"/>
      <c r="L125" s="6"/>
      <c r="M125" s="159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spans="1:30" ht="28.5" customHeight="1" x14ac:dyDescent="0.35">
      <c r="A126" s="150">
        <v>64</v>
      </c>
      <c r="B126" s="144" t="s">
        <v>92</v>
      </c>
      <c r="C126" s="142" t="s">
        <v>20</v>
      </c>
      <c r="D126" s="143">
        <v>4</v>
      </c>
      <c r="E126" s="143"/>
      <c r="F126" s="187">
        <f t="shared" si="11"/>
        <v>0</v>
      </c>
      <c r="G126" s="144"/>
      <c r="H126" s="145"/>
      <c r="I126" s="152"/>
      <c r="J126" s="143"/>
      <c r="K126" s="147"/>
      <c r="L126" s="6"/>
      <c r="M126" s="159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spans="1:30" ht="15.75" customHeight="1" x14ac:dyDescent="0.35">
      <c r="A127" s="150">
        <v>65</v>
      </c>
      <c r="B127" s="144" t="s">
        <v>93</v>
      </c>
      <c r="C127" s="142" t="s">
        <v>20</v>
      </c>
      <c r="D127" s="143">
        <v>4</v>
      </c>
      <c r="E127" s="143"/>
      <c r="F127" s="187">
        <f t="shared" si="11"/>
        <v>0</v>
      </c>
      <c r="G127" s="144"/>
      <c r="H127" s="145"/>
      <c r="I127" s="152"/>
      <c r="J127" s="143"/>
      <c r="K127" s="147"/>
      <c r="L127" s="6"/>
      <c r="M127" s="159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spans="1:30" ht="15.75" customHeight="1" x14ac:dyDescent="0.35">
      <c r="A128" s="150">
        <v>66</v>
      </c>
      <c r="B128" s="144" t="s">
        <v>94</v>
      </c>
      <c r="C128" s="142" t="s">
        <v>20</v>
      </c>
      <c r="D128" s="143">
        <v>4</v>
      </c>
      <c r="E128" s="143"/>
      <c r="F128" s="187">
        <f t="shared" si="11"/>
        <v>0</v>
      </c>
      <c r="G128" s="144"/>
      <c r="H128" s="145"/>
      <c r="I128" s="152"/>
      <c r="J128" s="143"/>
      <c r="K128" s="147"/>
      <c r="L128" s="6"/>
      <c r="M128" s="159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spans="1:30" ht="15.75" customHeight="1" x14ac:dyDescent="0.35">
      <c r="A129" s="161"/>
      <c r="B129" s="162"/>
      <c r="C129" s="163"/>
      <c r="D129" s="112"/>
      <c r="E129" s="112"/>
      <c r="F129" s="186"/>
      <c r="G129" s="164"/>
      <c r="H129" s="165"/>
      <c r="I129" s="146"/>
      <c r="J129" s="112"/>
      <c r="K129" s="166"/>
      <c r="L129" s="6"/>
      <c r="M129" s="159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spans="1:30" ht="13.5" customHeight="1" x14ac:dyDescent="0.35">
      <c r="A130" s="167" t="str">
        <f t="shared" ref="A130:A131" si="12">IF(ISBLANK(D130),"",COUNTA(D$10:D130))</f>
        <v/>
      </c>
      <c r="B130" s="168" t="s">
        <v>39</v>
      </c>
      <c r="C130" s="169"/>
      <c r="D130" s="169"/>
      <c r="E130" s="169"/>
      <c r="F130" s="190">
        <f>SUBTOTAL(9,F40:F129)</f>
        <v>800</v>
      </c>
      <c r="G130" s="170" t="s">
        <v>40</v>
      </c>
      <c r="H130" s="169"/>
      <c r="I130" s="169"/>
      <c r="J130" s="169"/>
      <c r="K130" s="169">
        <f>SUBTOTAL(9,K38:K129)</f>
        <v>0</v>
      </c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5.75" customHeight="1" x14ac:dyDescent="0.35">
      <c r="A131" s="167" t="str">
        <f t="shared" si="12"/>
        <v/>
      </c>
      <c r="B131" s="168"/>
      <c r="C131" s="169"/>
      <c r="D131" s="169"/>
      <c r="E131" s="169"/>
      <c r="F131" s="190"/>
      <c r="G131" s="170"/>
      <c r="H131" s="169"/>
      <c r="I131" s="169"/>
      <c r="J131" s="169"/>
      <c r="K131" s="169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3.5" customHeight="1" x14ac:dyDescent="0.35">
      <c r="A132" s="1"/>
      <c r="B132" s="1"/>
      <c r="C132" s="1"/>
      <c r="D132" s="1"/>
      <c r="E132" s="1"/>
      <c r="F132" s="176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3.5" customHeight="1" x14ac:dyDescent="0.35">
      <c r="A133" s="1"/>
      <c r="B133" s="1"/>
      <c r="C133" s="1"/>
      <c r="D133" s="1"/>
      <c r="E133" s="1"/>
      <c r="F133" s="176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3.5" customHeight="1" x14ac:dyDescent="0.35">
      <c r="A134" s="1"/>
      <c r="B134" s="1"/>
      <c r="C134" s="1"/>
      <c r="D134" s="1"/>
      <c r="E134" s="1"/>
      <c r="F134" s="176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3.5" customHeight="1" x14ac:dyDescent="0.35">
      <c r="A135" s="1"/>
      <c r="B135" s="1"/>
      <c r="C135" s="1"/>
      <c r="D135" s="1"/>
      <c r="E135" s="1"/>
      <c r="F135" s="176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3.5" customHeight="1" x14ac:dyDescent="0.35">
      <c r="A136" s="1"/>
      <c r="B136" s="1"/>
      <c r="C136" s="1"/>
      <c r="D136" s="1"/>
      <c r="E136" s="1"/>
      <c r="F136" s="176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3.5" customHeight="1" x14ac:dyDescent="0.35">
      <c r="A137" s="1"/>
      <c r="B137" s="1"/>
      <c r="C137" s="1"/>
      <c r="D137" s="1"/>
      <c r="E137" s="1"/>
      <c r="F137" s="176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3.5" customHeight="1" x14ac:dyDescent="0.35">
      <c r="A138" s="1"/>
      <c r="B138" s="1"/>
      <c r="C138" s="1"/>
      <c r="D138" s="1"/>
      <c r="E138" s="1"/>
      <c r="F138" s="176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3.5" customHeight="1" x14ac:dyDescent="0.35">
      <c r="A139" s="1"/>
      <c r="B139" s="1"/>
      <c r="C139" s="1"/>
      <c r="D139" s="1"/>
      <c r="E139" s="1"/>
      <c r="F139" s="176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3.5" customHeight="1" x14ac:dyDescent="0.35">
      <c r="A140" s="1"/>
      <c r="B140" s="1"/>
      <c r="C140" s="1"/>
      <c r="D140" s="1"/>
      <c r="E140" s="1"/>
      <c r="F140" s="176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3.5" customHeight="1" x14ac:dyDescent="0.35">
      <c r="A141" s="1"/>
      <c r="B141" s="1"/>
      <c r="C141" s="1"/>
      <c r="D141" s="1"/>
      <c r="E141" s="1"/>
      <c r="F141" s="176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3.5" customHeight="1" x14ac:dyDescent="0.35">
      <c r="A142" s="1"/>
      <c r="B142" s="1"/>
      <c r="C142" s="1"/>
      <c r="D142" s="1"/>
      <c r="E142" s="1"/>
      <c r="F142" s="176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3.5" customHeight="1" x14ac:dyDescent="0.35">
      <c r="A143" s="1"/>
      <c r="B143" s="1"/>
      <c r="C143" s="1"/>
      <c r="D143" s="1"/>
      <c r="E143" s="1"/>
      <c r="F143" s="176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3.5" customHeight="1" x14ac:dyDescent="0.35">
      <c r="A144" s="1"/>
      <c r="B144" s="1"/>
      <c r="C144" s="1"/>
      <c r="D144" s="1"/>
      <c r="E144" s="1"/>
      <c r="F144" s="176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3.5" customHeight="1" x14ac:dyDescent="0.35">
      <c r="A145" s="1"/>
      <c r="B145" s="1"/>
      <c r="C145" s="1"/>
      <c r="D145" s="1"/>
      <c r="E145" s="1"/>
      <c r="F145" s="176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3.5" customHeight="1" x14ac:dyDescent="0.35">
      <c r="A146" s="1"/>
      <c r="B146" s="1"/>
      <c r="C146" s="1"/>
      <c r="D146" s="1"/>
      <c r="E146" s="1"/>
      <c r="F146" s="176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3.5" customHeight="1" x14ac:dyDescent="0.35">
      <c r="A147" s="1"/>
      <c r="B147" s="1"/>
      <c r="C147" s="1"/>
      <c r="D147" s="1"/>
      <c r="E147" s="1"/>
      <c r="F147" s="176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3.5" customHeight="1" x14ac:dyDescent="0.35">
      <c r="A148" s="1"/>
      <c r="B148" s="1"/>
      <c r="C148" s="1"/>
      <c r="D148" s="1"/>
      <c r="E148" s="1"/>
      <c r="F148" s="176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3.5" customHeight="1" x14ac:dyDescent="0.35">
      <c r="A149" s="1"/>
      <c r="B149" s="1"/>
      <c r="C149" s="1"/>
      <c r="D149" s="1"/>
      <c r="E149" s="1"/>
      <c r="F149" s="176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3.5" customHeight="1" x14ac:dyDescent="0.35">
      <c r="A150" s="1"/>
      <c r="B150" s="1"/>
      <c r="C150" s="1"/>
      <c r="D150" s="1"/>
      <c r="E150" s="1"/>
      <c r="F150" s="176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3.5" customHeight="1" x14ac:dyDescent="0.35">
      <c r="A151" s="1"/>
      <c r="B151" s="1"/>
      <c r="C151" s="1"/>
      <c r="D151" s="1"/>
      <c r="E151" s="1"/>
      <c r="F151" s="176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3.5" customHeight="1" x14ac:dyDescent="0.35">
      <c r="A152" s="1"/>
      <c r="B152" s="1"/>
      <c r="C152" s="1"/>
      <c r="D152" s="1"/>
      <c r="E152" s="1"/>
      <c r="F152" s="176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3.5" customHeight="1" x14ac:dyDescent="0.35">
      <c r="A153" s="1"/>
      <c r="B153" s="1"/>
      <c r="C153" s="1"/>
      <c r="D153" s="1"/>
      <c r="E153" s="1"/>
      <c r="F153" s="176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3.5" customHeight="1" x14ac:dyDescent="0.35">
      <c r="A154" s="1"/>
      <c r="B154" s="1"/>
      <c r="C154" s="1"/>
      <c r="D154" s="1"/>
      <c r="E154" s="1"/>
      <c r="F154" s="176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3.5" customHeight="1" x14ac:dyDescent="0.35">
      <c r="A155" s="1"/>
      <c r="B155" s="1"/>
      <c r="C155" s="1"/>
      <c r="D155" s="1"/>
      <c r="E155" s="1"/>
      <c r="F155" s="176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3.5" customHeight="1" x14ac:dyDescent="0.35">
      <c r="A156" s="1"/>
      <c r="B156" s="1"/>
      <c r="C156" s="1"/>
      <c r="D156" s="1"/>
      <c r="E156" s="1"/>
      <c r="F156" s="176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3.5" customHeight="1" x14ac:dyDescent="0.35">
      <c r="A157" s="1"/>
      <c r="B157" s="1"/>
      <c r="C157" s="1"/>
      <c r="D157" s="1"/>
      <c r="E157" s="1"/>
      <c r="F157" s="176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3.5" customHeight="1" x14ac:dyDescent="0.35">
      <c r="A158" s="1"/>
      <c r="B158" s="1"/>
      <c r="C158" s="1"/>
      <c r="D158" s="1"/>
      <c r="E158" s="1"/>
      <c r="F158" s="176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3.5" customHeight="1" x14ac:dyDescent="0.35">
      <c r="A159" s="1"/>
      <c r="B159" s="1"/>
      <c r="C159" s="1"/>
      <c r="D159" s="1"/>
      <c r="E159" s="1"/>
      <c r="F159" s="176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3.5" customHeight="1" x14ac:dyDescent="0.35">
      <c r="A160" s="1"/>
      <c r="B160" s="1"/>
      <c r="C160" s="1"/>
      <c r="D160" s="1"/>
      <c r="E160" s="1"/>
      <c r="F160" s="176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3.5" customHeight="1" x14ac:dyDescent="0.35">
      <c r="A161" s="1"/>
      <c r="B161" s="1"/>
      <c r="C161" s="1"/>
      <c r="D161" s="1"/>
      <c r="E161" s="1"/>
      <c r="F161" s="176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3.5" customHeight="1" x14ac:dyDescent="0.35">
      <c r="A162" s="1"/>
      <c r="B162" s="1"/>
      <c r="C162" s="1"/>
      <c r="D162" s="1"/>
      <c r="E162" s="1"/>
      <c r="F162" s="176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3.5" customHeight="1" x14ac:dyDescent="0.35">
      <c r="A163" s="1"/>
      <c r="B163" s="1"/>
      <c r="C163" s="1"/>
      <c r="D163" s="1"/>
      <c r="E163" s="1"/>
      <c r="F163" s="176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3.5" customHeight="1" x14ac:dyDescent="0.35">
      <c r="A164" s="1"/>
      <c r="B164" s="1"/>
      <c r="C164" s="1"/>
      <c r="D164" s="1"/>
      <c r="E164" s="1"/>
      <c r="F164" s="176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3.5" customHeight="1" x14ac:dyDescent="0.35">
      <c r="A165" s="1"/>
      <c r="B165" s="1"/>
      <c r="C165" s="1"/>
      <c r="D165" s="1"/>
      <c r="E165" s="1"/>
      <c r="F165" s="176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3.5" customHeight="1" x14ac:dyDescent="0.35">
      <c r="A166" s="1"/>
      <c r="B166" s="1"/>
      <c r="C166" s="1"/>
      <c r="D166" s="1"/>
      <c r="E166" s="1"/>
      <c r="F166" s="176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3.5" customHeight="1" x14ac:dyDescent="0.35">
      <c r="A167" s="1"/>
      <c r="B167" s="1"/>
      <c r="C167" s="1"/>
      <c r="D167" s="1"/>
      <c r="E167" s="1"/>
      <c r="F167" s="176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3.5" customHeight="1" x14ac:dyDescent="0.35">
      <c r="A168" s="1"/>
      <c r="B168" s="1"/>
      <c r="C168" s="1"/>
      <c r="D168" s="1"/>
      <c r="E168" s="1"/>
      <c r="F168" s="176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3.5" customHeight="1" x14ac:dyDescent="0.35">
      <c r="A169" s="1"/>
      <c r="B169" s="1"/>
      <c r="C169" s="1"/>
      <c r="D169" s="1"/>
      <c r="E169" s="1"/>
      <c r="F169" s="176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3.5" customHeight="1" x14ac:dyDescent="0.35">
      <c r="A170" s="1"/>
      <c r="B170" s="1"/>
      <c r="C170" s="1"/>
      <c r="D170" s="1"/>
      <c r="E170" s="1"/>
      <c r="F170" s="176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3.5" customHeight="1" x14ac:dyDescent="0.35">
      <c r="A171" s="1"/>
      <c r="B171" s="1"/>
      <c r="C171" s="1"/>
      <c r="D171" s="1"/>
      <c r="E171" s="1"/>
      <c r="F171" s="176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3.5" customHeight="1" x14ac:dyDescent="0.35">
      <c r="A172" s="1"/>
      <c r="B172" s="1"/>
      <c r="C172" s="1"/>
      <c r="D172" s="1"/>
      <c r="E172" s="1"/>
      <c r="F172" s="176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3.5" customHeight="1" x14ac:dyDescent="0.35">
      <c r="A173" s="1"/>
      <c r="B173" s="1"/>
      <c r="C173" s="1"/>
      <c r="D173" s="1"/>
      <c r="E173" s="1"/>
      <c r="F173" s="176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3.5" customHeight="1" x14ac:dyDescent="0.35">
      <c r="A174" s="1"/>
      <c r="B174" s="1"/>
      <c r="C174" s="1"/>
      <c r="D174" s="1"/>
      <c r="E174" s="1"/>
      <c r="F174" s="176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3.5" customHeight="1" x14ac:dyDescent="0.35">
      <c r="A175" s="1"/>
      <c r="B175" s="1"/>
      <c r="C175" s="1"/>
      <c r="D175" s="1"/>
      <c r="E175" s="1"/>
      <c r="F175" s="176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3.5" customHeight="1" x14ac:dyDescent="0.35">
      <c r="A176" s="1"/>
      <c r="B176" s="1"/>
      <c r="C176" s="1"/>
      <c r="D176" s="1"/>
      <c r="E176" s="1"/>
      <c r="F176" s="176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3.5" customHeight="1" x14ac:dyDescent="0.35">
      <c r="A177" s="1"/>
      <c r="B177" s="1"/>
      <c r="C177" s="1"/>
      <c r="D177" s="1"/>
      <c r="E177" s="1"/>
      <c r="F177" s="176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3.5" customHeight="1" x14ac:dyDescent="0.35">
      <c r="A178" s="1"/>
      <c r="B178" s="1"/>
      <c r="C178" s="1"/>
      <c r="D178" s="1"/>
      <c r="E178" s="1"/>
      <c r="F178" s="176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3.5" customHeight="1" x14ac:dyDescent="0.35">
      <c r="A179" s="1"/>
      <c r="B179" s="1"/>
      <c r="C179" s="1"/>
      <c r="D179" s="1"/>
      <c r="E179" s="1"/>
      <c r="F179" s="176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3.5" customHeight="1" x14ac:dyDescent="0.35">
      <c r="A180" s="1"/>
      <c r="B180" s="1"/>
      <c r="C180" s="1"/>
      <c r="D180" s="1"/>
      <c r="E180" s="1"/>
      <c r="F180" s="176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3.5" customHeight="1" x14ac:dyDescent="0.35">
      <c r="A181" s="1"/>
      <c r="B181" s="1"/>
      <c r="C181" s="1"/>
      <c r="D181" s="1"/>
      <c r="E181" s="1"/>
      <c r="F181" s="176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3.5" customHeight="1" x14ac:dyDescent="0.35">
      <c r="A182" s="1"/>
      <c r="B182" s="1"/>
      <c r="C182" s="1"/>
      <c r="D182" s="1"/>
      <c r="E182" s="1"/>
      <c r="F182" s="176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3.5" customHeight="1" x14ac:dyDescent="0.35">
      <c r="A183" s="1"/>
      <c r="B183" s="1"/>
      <c r="C183" s="1"/>
      <c r="D183" s="1"/>
      <c r="E183" s="1"/>
      <c r="F183" s="176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3.5" customHeight="1" x14ac:dyDescent="0.35">
      <c r="A184" s="1"/>
      <c r="B184" s="1"/>
      <c r="C184" s="1"/>
      <c r="D184" s="1"/>
      <c r="E184" s="1"/>
      <c r="F184" s="176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3.5" customHeight="1" x14ac:dyDescent="0.35">
      <c r="A185" s="1"/>
      <c r="B185" s="1"/>
      <c r="C185" s="1"/>
      <c r="D185" s="1"/>
      <c r="E185" s="1"/>
      <c r="F185" s="176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3.5" customHeight="1" x14ac:dyDescent="0.35">
      <c r="A186" s="1"/>
      <c r="B186" s="1"/>
      <c r="C186" s="1"/>
      <c r="D186" s="1"/>
      <c r="E186" s="1"/>
      <c r="F186" s="176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3.5" customHeight="1" x14ac:dyDescent="0.35">
      <c r="A187" s="1"/>
      <c r="B187" s="1"/>
      <c r="C187" s="1"/>
      <c r="D187" s="1"/>
      <c r="E187" s="1"/>
      <c r="F187" s="176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3.5" customHeight="1" x14ac:dyDescent="0.35">
      <c r="A188" s="1"/>
      <c r="B188" s="1"/>
      <c r="C188" s="1"/>
      <c r="D188" s="1"/>
      <c r="E188" s="1"/>
      <c r="F188" s="176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3.5" customHeight="1" x14ac:dyDescent="0.35">
      <c r="A189" s="1"/>
      <c r="B189" s="1"/>
      <c r="C189" s="1"/>
      <c r="D189" s="1"/>
      <c r="E189" s="1"/>
      <c r="F189" s="176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3.5" customHeight="1" x14ac:dyDescent="0.35">
      <c r="A190" s="1"/>
      <c r="B190" s="1"/>
      <c r="C190" s="1"/>
      <c r="D190" s="1"/>
      <c r="E190" s="1"/>
      <c r="F190" s="176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3.5" customHeight="1" x14ac:dyDescent="0.35">
      <c r="A191" s="1"/>
      <c r="B191" s="1"/>
      <c r="C191" s="1"/>
      <c r="D191" s="1"/>
      <c r="E191" s="1"/>
      <c r="F191" s="176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3.5" customHeight="1" x14ac:dyDescent="0.35">
      <c r="A192" s="1"/>
      <c r="B192" s="1"/>
      <c r="C192" s="1"/>
      <c r="D192" s="1"/>
      <c r="E192" s="1"/>
      <c r="F192" s="176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3.5" customHeight="1" x14ac:dyDescent="0.35">
      <c r="A193" s="1"/>
      <c r="B193" s="1"/>
      <c r="C193" s="1"/>
      <c r="D193" s="1"/>
      <c r="E193" s="1"/>
      <c r="F193" s="176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3.5" customHeight="1" x14ac:dyDescent="0.35">
      <c r="A194" s="1"/>
      <c r="B194" s="1"/>
      <c r="C194" s="1"/>
      <c r="D194" s="1"/>
      <c r="E194" s="1"/>
      <c r="F194" s="176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3.5" customHeight="1" x14ac:dyDescent="0.35">
      <c r="A195" s="1"/>
      <c r="B195" s="1"/>
      <c r="C195" s="1"/>
      <c r="D195" s="1"/>
      <c r="E195" s="1"/>
      <c r="F195" s="176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3.5" customHeight="1" x14ac:dyDescent="0.35">
      <c r="A196" s="1"/>
      <c r="B196" s="1"/>
      <c r="C196" s="1"/>
      <c r="D196" s="1"/>
      <c r="E196" s="1"/>
      <c r="F196" s="176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3.5" customHeight="1" x14ac:dyDescent="0.35">
      <c r="A197" s="1"/>
      <c r="B197" s="1"/>
      <c r="C197" s="1"/>
      <c r="D197" s="1"/>
      <c r="E197" s="1"/>
      <c r="F197" s="176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3.5" customHeight="1" x14ac:dyDescent="0.35">
      <c r="A198" s="1"/>
      <c r="B198" s="1"/>
      <c r="C198" s="1"/>
      <c r="D198" s="1"/>
      <c r="E198" s="1"/>
      <c r="F198" s="176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3.5" customHeight="1" x14ac:dyDescent="0.35">
      <c r="A199" s="1"/>
      <c r="B199" s="1"/>
      <c r="C199" s="1"/>
      <c r="D199" s="1"/>
      <c r="E199" s="1"/>
      <c r="F199" s="176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3.5" customHeight="1" x14ac:dyDescent="0.35">
      <c r="A200" s="1"/>
      <c r="B200" s="1"/>
      <c r="C200" s="1"/>
      <c r="D200" s="1"/>
      <c r="E200" s="1"/>
      <c r="F200" s="176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3.5" customHeight="1" x14ac:dyDescent="0.35">
      <c r="A201" s="1"/>
      <c r="B201" s="1"/>
      <c r="C201" s="1"/>
      <c r="D201" s="1"/>
      <c r="E201" s="1"/>
      <c r="F201" s="176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3.5" customHeight="1" x14ac:dyDescent="0.35">
      <c r="A202" s="1"/>
      <c r="B202" s="1"/>
      <c r="C202" s="1"/>
      <c r="D202" s="1"/>
      <c r="E202" s="1"/>
      <c r="F202" s="176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3.5" customHeight="1" x14ac:dyDescent="0.35">
      <c r="A203" s="1"/>
      <c r="B203" s="1"/>
      <c r="C203" s="1"/>
      <c r="D203" s="1"/>
      <c r="E203" s="1"/>
      <c r="F203" s="176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3.5" customHeight="1" x14ac:dyDescent="0.35">
      <c r="A204" s="1"/>
      <c r="B204" s="1"/>
      <c r="C204" s="1"/>
      <c r="D204" s="1"/>
      <c r="E204" s="1"/>
      <c r="F204" s="176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3.5" customHeight="1" x14ac:dyDescent="0.35">
      <c r="A205" s="1"/>
      <c r="B205" s="1"/>
      <c r="C205" s="1"/>
      <c r="D205" s="1"/>
      <c r="E205" s="1"/>
      <c r="F205" s="176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3.5" customHeight="1" x14ac:dyDescent="0.35">
      <c r="A206" s="1"/>
      <c r="B206" s="1"/>
      <c r="C206" s="1"/>
      <c r="D206" s="1"/>
      <c r="E206" s="1"/>
      <c r="F206" s="176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3.5" customHeight="1" x14ac:dyDescent="0.35">
      <c r="A207" s="1"/>
      <c r="B207" s="1"/>
      <c r="C207" s="1"/>
      <c r="D207" s="1"/>
      <c r="E207" s="1"/>
      <c r="F207" s="176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3.5" customHeight="1" x14ac:dyDescent="0.35">
      <c r="A208" s="1"/>
      <c r="B208" s="1"/>
      <c r="C208" s="1"/>
      <c r="D208" s="1"/>
      <c r="E208" s="1"/>
      <c r="F208" s="176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3.5" customHeight="1" x14ac:dyDescent="0.35">
      <c r="A209" s="1"/>
      <c r="B209" s="1"/>
      <c r="C209" s="1"/>
      <c r="D209" s="1"/>
      <c r="E209" s="1"/>
      <c r="F209" s="176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3.5" customHeight="1" x14ac:dyDescent="0.35">
      <c r="A210" s="1"/>
      <c r="B210" s="1"/>
      <c r="C210" s="1"/>
      <c r="D210" s="1"/>
      <c r="E210" s="1"/>
      <c r="F210" s="176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3.5" customHeight="1" x14ac:dyDescent="0.35">
      <c r="A211" s="1"/>
      <c r="B211" s="1"/>
      <c r="C211" s="1"/>
      <c r="D211" s="1"/>
      <c r="E211" s="1"/>
      <c r="F211" s="176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3.5" customHeight="1" x14ac:dyDescent="0.35">
      <c r="A212" s="1"/>
      <c r="B212" s="1"/>
      <c r="C212" s="1"/>
      <c r="D212" s="1"/>
      <c r="E212" s="1"/>
      <c r="F212" s="176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3.5" customHeight="1" x14ac:dyDescent="0.35">
      <c r="A213" s="1"/>
      <c r="B213" s="1"/>
      <c r="C213" s="1"/>
      <c r="D213" s="1"/>
      <c r="E213" s="1"/>
      <c r="F213" s="176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3.5" customHeight="1" x14ac:dyDescent="0.35">
      <c r="A214" s="1"/>
      <c r="B214" s="1"/>
      <c r="C214" s="1"/>
      <c r="D214" s="1"/>
      <c r="E214" s="1"/>
      <c r="F214" s="176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3.5" customHeight="1" x14ac:dyDescent="0.35">
      <c r="A215" s="1"/>
      <c r="B215" s="1"/>
      <c r="C215" s="1"/>
      <c r="D215" s="1"/>
      <c r="E215" s="1"/>
      <c r="F215" s="176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3.5" customHeight="1" x14ac:dyDescent="0.35">
      <c r="A216" s="1"/>
      <c r="B216" s="1"/>
      <c r="C216" s="1"/>
      <c r="D216" s="1"/>
      <c r="E216" s="1"/>
      <c r="F216" s="176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3.5" customHeight="1" x14ac:dyDescent="0.35">
      <c r="A217" s="1"/>
      <c r="B217" s="1"/>
      <c r="C217" s="1"/>
      <c r="D217" s="1"/>
      <c r="E217" s="1"/>
      <c r="F217" s="176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3.5" customHeight="1" x14ac:dyDescent="0.35">
      <c r="A218" s="1"/>
      <c r="B218" s="1"/>
      <c r="C218" s="1"/>
      <c r="D218" s="1"/>
      <c r="E218" s="1"/>
      <c r="F218" s="176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3.5" customHeight="1" x14ac:dyDescent="0.35">
      <c r="A219" s="1"/>
      <c r="B219" s="1"/>
      <c r="C219" s="1"/>
      <c r="D219" s="1"/>
      <c r="E219" s="1"/>
      <c r="F219" s="176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3.5" customHeight="1" x14ac:dyDescent="0.35">
      <c r="A220" s="1"/>
      <c r="B220" s="1"/>
      <c r="C220" s="1"/>
      <c r="D220" s="1"/>
      <c r="E220" s="1"/>
      <c r="F220" s="176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3.5" customHeight="1" x14ac:dyDescent="0.35">
      <c r="A221" s="1"/>
      <c r="B221" s="1"/>
      <c r="C221" s="1"/>
      <c r="D221" s="1"/>
      <c r="E221" s="1"/>
      <c r="F221" s="176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3.5" customHeight="1" x14ac:dyDescent="0.35">
      <c r="A222" s="1"/>
      <c r="B222" s="1"/>
      <c r="C222" s="1"/>
      <c r="D222" s="1"/>
      <c r="E222" s="1"/>
      <c r="F222" s="176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3.5" customHeight="1" x14ac:dyDescent="0.35">
      <c r="A223" s="1"/>
      <c r="B223" s="1"/>
      <c r="C223" s="1"/>
      <c r="D223" s="1"/>
      <c r="E223" s="1"/>
      <c r="F223" s="176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3.5" customHeight="1" x14ac:dyDescent="0.35">
      <c r="A224" s="1"/>
      <c r="B224" s="1"/>
      <c r="C224" s="1"/>
      <c r="D224" s="1"/>
      <c r="E224" s="1"/>
      <c r="F224" s="176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3.5" customHeight="1" x14ac:dyDescent="0.35">
      <c r="A225" s="1"/>
      <c r="B225" s="1"/>
      <c r="C225" s="1"/>
      <c r="D225" s="1"/>
      <c r="E225" s="1"/>
      <c r="F225" s="176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3.5" customHeight="1" x14ac:dyDescent="0.35">
      <c r="A226" s="1"/>
      <c r="B226" s="1"/>
      <c r="C226" s="1"/>
      <c r="D226" s="1"/>
      <c r="E226" s="1"/>
      <c r="F226" s="176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3.5" customHeight="1" x14ac:dyDescent="0.35">
      <c r="A227" s="1"/>
      <c r="B227" s="1"/>
      <c r="C227" s="1"/>
      <c r="D227" s="1"/>
      <c r="E227" s="1"/>
      <c r="F227" s="176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3.5" customHeight="1" x14ac:dyDescent="0.35">
      <c r="A228" s="1"/>
      <c r="B228" s="1"/>
      <c r="C228" s="1"/>
      <c r="D228" s="1"/>
      <c r="E228" s="1"/>
      <c r="F228" s="176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3.5" customHeight="1" x14ac:dyDescent="0.35">
      <c r="A229" s="1"/>
      <c r="B229" s="1"/>
      <c r="C229" s="1"/>
      <c r="D229" s="1"/>
      <c r="E229" s="1"/>
      <c r="F229" s="176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3.5" customHeight="1" x14ac:dyDescent="0.35">
      <c r="A230" s="1"/>
      <c r="B230" s="1"/>
      <c r="C230" s="1"/>
      <c r="D230" s="1"/>
      <c r="E230" s="1"/>
      <c r="F230" s="176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3.5" customHeight="1" x14ac:dyDescent="0.35">
      <c r="A231" s="1"/>
      <c r="B231" s="1"/>
      <c r="C231" s="1"/>
      <c r="D231" s="1"/>
      <c r="E231" s="1"/>
      <c r="F231" s="176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3.5" customHeight="1" x14ac:dyDescent="0.35">
      <c r="A232" s="1"/>
      <c r="B232" s="1"/>
      <c r="C232" s="1"/>
      <c r="D232" s="1"/>
      <c r="E232" s="1"/>
      <c r="F232" s="176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3.5" customHeight="1" x14ac:dyDescent="0.35">
      <c r="A233" s="1"/>
      <c r="B233" s="1"/>
      <c r="C233" s="1"/>
      <c r="D233" s="1"/>
      <c r="E233" s="1"/>
      <c r="F233" s="176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3.5" customHeight="1" x14ac:dyDescent="0.35">
      <c r="A234" s="1"/>
      <c r="B234" s="1"/>
      <c r="C234" s="1"/>
      <c r="D234" s="1"/>
      <c r="E234" s="1"/>
      <c r="F234" s="176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3.5" customHeight="1" x14ac:dyDescent="0.35">
      <c r="A235" s="1"/>
      <c r="B235" s="1"/>
      <c r="C235" s="1"/>
      <c r="D235" s="1"/>
      <c r="E235" s="1"/>
      <c r="F235" s="176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3.5" customHeight="1" x14ac:dyDescent="0.35">
      <c r="A236" s="1"/>
      <c r="B236" s="1"/>
      <c r="C236" s="1"/>
      <c r="D236" s="1"/>
      <c r="E236" s="1"/>
      <c r="F236" s="176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3.5" customHeight="1" x14ac:dyDescent="0.35">
      <c r="A237" s="1"/>
      <c r="B237" s="1"/>
      <c r="C237" s="1"/>
      <c r="D237" s="1"/>
      <c r="E237" s="1"/>
      <c r="F237" s="176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3.5" customHeight="1" x14ac:dyDescent="0.35">
      <c r="A238" s="1"/>
      <c r="B238" s="1"/>
      <c r="C238" s="1"/>
      <c r="D238" s="1"/>
      <c r="E238" s="1"/>
      <c r="F238" s="176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3.5" customHeight="1" x14ac:dyDescent="0.35">
      <c r="A239" s="1"/>
      <c r="B239" s="1"/>
      <c r="C239" s="1"/>
      <c r="D239" s="1"/>
      <c r="E239" s="1"/>
      <c r="F239" s="176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3.5" customHeight="1" x14ac:dyDescent="0.35">
      <c r="A240" s="1"/>
      <c r="B240" s="1"/>
      <c r="C240" s="1"/>
      <c r="D240" s="1"/>
      <c r="E240" s="1"/>
      <c r="F240" s="176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3.5" customHeight="1" x14ac:dyDescent="0.35">
      <c r="A241" s="1"/>
      <c r="B241" s="1"/>
      <c r="C241" s="1"/>
      <c r="D241" s="1"/>
      <c r="E241" s="1"/>
      <c r="F241" s="176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3.5" customHeight="1" x14ac:dyDescent="0.35">
      <c r="A242" s="1"/>
      <c r="B242" s="1"/>
      <c r="C242" s="1"/>
      <c r="D242" s="1"/>
      <c r="E242" s="1"/>
      <c r="F242" s="176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3.5" customHeight="1" x14ac:dyDescent="0.35">
      <c r="A243" s="1"/>
      <c r="B243" s="1"/>
      <c r="C243" s="1"/>
      <c r="D243" s="1"/>
      <c r="E243" s="1"/>
      <c r="F243" s="176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3.5" customHeight="1" x14ac:dyDescent="0.35">
      <c r="A244" s="1"/>
      <c r="B244" s="1"/>
      <c r="C244" s="1"/>
      <c r="D244" s="1"/>
      <c r="E244" s="1"/>
      <c r="F244" s="176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3.5" customHeight="1" x14ac:dyDescent="0.35">
      <c r="A245" s="1"/>
      <c r="B245" s="1"/>
      <c r="C245" s="1"/>
      <c r="D245" s="1"/>
      <c r="E245" s="1"/>
      <c r="F245" s="176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3.5" customHeight="1" x14ac:dyDescent="0.35">
      <c r="A246" s="1"/>
      <c r="B246" s="1"/>
      <c r="C246" s="1"/>
      <c r="D246" s="1"/>
      <c r="E246" s="1"/>
      <c r="F246" s="176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3.5" customHeight="1" x14ac:dyDescent="0.35">
      <c r="A247" s="1"/>
      <c r="B247" s="1"/>
      <c r="C247" s="1"/>
      <c r="D247" s="1"/>
      <c r="E247" s="1"/>
      <c r="F247" s="176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3.5" customHeight="1" x14ac:dyDescent="0.35">
      <c r="A248" s="1"/>
      <c r="B248" s="1"/>
      <c r="C248" s="1"/>
      <c r="D248" s="1"/>
      <c r="E248" s="1"/>
      <c r="F248" s="176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3.5" customHeight="1" x14ac:dyDescent="0.35">
      <c r="A249" s="1"/>
      <c r="B249" s="1"/>
      <c r="C249" s="1"/>
      <c r="D249" s="1"/>
      <c r="E249" s="1"/>
      <c r="F249" s="176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3.5" customHeight="1" x14ac:dyDescent="0.35">
      <c r="A250" s="1"/>
      <c r="B250" s="1"/>
      <c r="C250" s="1"/>
      <c r="D250" s="1"/>
      <c r="E250" s="1"/>
      <c r="F250" s="176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3.5" customHeight="1" x14ac:dyDescent="0.35">
      <c r="A251" s="1"/>
      <c r="B251" s="1"/>
      <c r="C251" s="1"/>
      <c r="D251" s="1"/>
      <c r="E251" s="1"/>
      <c r="F251" s="176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3.5" customHeight="1" x14ac:dyDescent="0.35">
      <c r="A252" s="1"/>
      <c r="B252" s="1"/>
      <c r="C252" s="1"/>
      <c r="D252" s="1"/>
      <c r="E252" s="1"/>
      <c r="F252" s="176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3.5" customHeight="1" x14ac:dyDescent="0.35">
      <c r="A253" s="1"/>
      <c r="B253" s="1"/>
      <c r="C253" s="1"/>
      <c r="D253" s="1"/>
      <c r="E253" s="1"/>
      <c r="F253" s="176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3.5" customHeight="1" x14ac:dyDescent="0.35">
      <c r="A254" s="1"/>
      <c r="B254" s="1"/>
      <c r="C254" s="1"/>
      <c r="D254" s="1"/>
      <c r="E254" s="1"/>
      <c r="F254" s="176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3.5" customHeight="1" x14ac:dyDescent="0.35">
      <c r="A255" s="1"/>
      <c r="B255" s="1"/>
      <c r="C255" s="1"/>
      <c r="D255" s="1"/>
      <c r="E255" s="1"/>
      <c r="F255" s="176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3.5" customHeight="1" x14ac:dyDescent="0.35">
      <c r="A256" s="1"/>
      <c r="B256" s="1"/>
      <c r="C256" s="1"/>
      <c r="D256" s="1"/>
      <c r="E256" s="1"/>
      <c r="F256" s="176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3.5" customHeight="1" x14ac:dyDescent="0.35">
      <c r="A257" s="1"/>
      <c r="B257" s="1"/>
      <c r="C257" s="1"/>
      <c r="D257" s="1"/>
      <c r="E257" s="1"/>
      <c r="F257" s="176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3.5" customHeight="1" x14ac:dyDescent="0.35">
      <c r="A258" s="1"/>
      <c r="B258" s="1"/>
      <c r="C258" s="1"/>
      <c r="D258" s="1"/>
      <c r="E258" s="1"/>
      <c r="F258" s="176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3.5" customHeight="1" x14ac:dyDescent="0.35">
      <c r="A259" s="1"/>
      <c r="B259" s="1"/>
      <c r="C259" s="1"/>
      <c r="D259" s="1"/>
      <c r="E259" s="1"/>
      <c r="F259" s="176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3.5" customHeight="1" x14ac:dyDescent="0.35">
      <c r="A260" s="1"/>
      <c r="B260" s="1"/>
      <c r="C260" s="1"/>
      <c r="D260" s="1"/>
      <c r="E260" s="1"/>
      <c r="F260" s="176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3.5" customHeight="1" x14ac:dyDescent="0.35">
      <c r="A261" s="1"/>
      <c r="B261" s="1"/>
      <c r="C261" s="1"/>
      <c r="D261" s="1"/>
      <c r="E261" s="1"/>
      <c r="F261" s="176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3.5" customHeight="1" x14ac:dyDescent="0.35">
      <c r="A262" s="1"/>
      <c r="B262" s="1"/>
      <c r="C262" s="1"/>
      <c r="D262" s="1"/>
      <c r="E262" s="1"/>
      <c r="F262" s="176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3.5" customHeight="1" x14ac:dyDescent="0.35">
      <c r="A263" s="1"/>
      <c r="B263" s="1"/>
      <c r="C263" s="1"/>
      <c r="D263" s="1"/>
      <c r="E263" s="1"/>
      <c r="F263" s="176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3.5" customHeight="1" x14ac:dyDescent="0.35">
      <c r="A264" s="1"/>
      <c r="B264" s="1"/>
      <c r="C264" s="1"/>
      <c r="D264" s="1"/>
      <c r="E264" s="1"/>
      <c r="F264" s="176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3.5" customHeight="1" x14ac:dyDescent="0.35">
      <c r="A265" s="1"/>
      <c r="B265" s="1"/>
      <c r="C265" s="1"/>
      <c r="D265" s="1"/>
      <c r="E265" s="1"/>
      <c r="F265" s="176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3.5" customHeight="1" x14ac:dyDescent="0.35">
      <c r="A266" s="1"/>
      <c r="B266" s="1"/>
      <c r="C266" s="1"/>
      <c r="D266" s="1"/>
      <c r="E266" s="1"/>
      <c r="F266" s="176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3.5" customHeight="1" x14ac:dyDescent="0.35">
      <c r="A267" s="1"/>
      <c r="B267" s="1"/>
      <c r="C267" s="1"/>
      <c r="D267" s="1"/>
      <c r="E267" s="1"/>
      <c r="F267" s="176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3.5" customHeight="1" x14ac:dyDescent="0.35">
      <c r="A268" s="1"/>
      <c r="B268" s="1"/>
      <c r="C268" s="1"/>
      <c r="D268" s="1"/>
      <c r="E268" s="1"/>
      <c r="F268" s="176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3.5" customHeight="1" x14ac:dyDescent="0.35">
      <c r="A269" s="1"/>
      <c r="B269" s="1"/>
      <c r="C269" s="1"/>
      <c r="D269" s="1"/>
      <c r="E269" s="1"/>
      <c r="F269" s="176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3.5" customHeight="1" x14ac:dyDescent="0.35">
      <c r="A270" s="1"/>
      <c r="B270" s="1"/>
      <c r="C270" s="1"/>
      <c r="D270" s="1"/>
      <c r="E270" s="1"/>
      <c r="F270" s="176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3.5" customHeight="1" x14ac:dyDescent="0.35">
      <c r="A271" s="1"/>
      <c r="B271" s="1"/>
      <c r="C271" s="1"/>
      <c r="D271" s="1"/>
      <c r="E271" s="1"/>
      <c r="F271" s="176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3.5" customHeight="1" x14ac:dyDescent="0.35">
      <c r="A272" s="1"/>
      <c r="B272" s="1"/>
      <c r="C272" s="1"/>
      <c r="D272" s="1"/>
      <c r="E272" s="1"/>
      <c r="F272" s="176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3.5" customHeight="1" x14ac:dyDescent="0.35">
      <c r="A273" s="1"/>
      <c r="B273" s="1"/>
      <c r="C273" s="1"/>
      <c r="D273" s="1"/>
      <c r="E273" s="1"/>
      <c r="F273" s="176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3.5" customHeight="1" x14ac:dyDescent="0.35">
      <c r="A274" s="1"/>
      <c r="B274" s="1"/>
      <c r="C274" s="1"/>
      <c r="D274" s="1"/>
      <c r="E274" s="1"/>
      <c r="F274" s="176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3.5" customHeight="1" x14ac:dyDescent="0.35">
      <c r="A275" s="1"/>
      <c r="B275" s="1"/>
      <c r="C275" s="1"/>
      <c r="D275" s="1"/>
      <c r="E275" s="1"/>
      <c r="F275" s="176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3.5" customHeight="1" x14ac:dyDescent="0.35">
      <c r="A276" s="1"/>
      <c r="B276" s="1"/>
      <c r="C276" s="1"/>
      <c r="D276" s="1"/>
      <c r="E276" s="1"/>
      <c r="F276" s="176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3.5" customHeight="1" x14ac:dyDescent="0.35">
      <c r="A277" s="1"/>
      <c r="B277" s="1"/>
      <c r="C277" s="1"/>
      <c r="D277" s="1"/>
      <c r="E277" s="1"/>
      <c r="F277" s="176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3.5" customHeight="1" x14ac:dyDescent="0.35">
      <c r="A278" s="1"/>
      <c r="B278" s="1"/>
      <c r="C278" s="1"/>
      <c r="D278" s="1"/>
      <c r="E278" s="1"/>
      <c r="F278" s="176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3.5" customHeight="1" x14ac:dyDescent="0.35">
      <c r="A279" s="1"/>
      <c r="B279" s="1"/>
      <c r="C279" s="1"/>
      <c r="D279" s="1"/>
      <c r="E279" s="1"/>
      <c r="F279" s="176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3.5" customHeight="1" x14ac:dyDescent="0.35">
      <c r="A280" s="1"/>
      <c r="B280" s="1"/>
      <c r="C280" s="1"/>
      <c r="D280" s="1"/>
      <c r="E280" s="1"/>
      <c r="F280" s="176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3.5" customHeight="1" x14ac:dyDescent="0.35">
      <c r="A281" s="1"/>
      <c r="B281" s="1"/>
      <c r="C281" s="1"/>
      <c r="D281" s="1"/>
      <c r="E281" s="1"/>
      <c r="F281" s="176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3.5" customHeight="1" x14ac:dyDescent="0.35">
      <c r="A282" s="1"/>
      <c r="B282" s="1"/>
      <c r="C282" s="1"/>
      <c r="D282" s="1"/>
      <c r="E282" s="1"/>
      <c r="F282" s="176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3.5" customHeight="1" x14ac:dyDescent="0.35">
      <c r="A283" s="1"/>
      <c r="B283" s="1"/>
      <c r="C283" s="1"/>
      <c r="D283" s="1"/>
      <c r="E283" s="1"/>
      <c r="F283" s="176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3.5" customHeight="1" x14ac:dyDescent="0.35">
      <c r="A284" s="1"/>
      <c r="B284" s="1"/>
      <c r="C284" s="1"/>
      <c r="D284" s="1"/>
      <c r="E284" s="1"/>
      <c r="F284" s="176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3.5" customHeight="1" x14ac:dyDescent="0.35">
      <c r="A285" s="1"/>
      <c r="B285" s="1"/>
      <c r="C285" s="1"/>
      <c r="D285" s="1"/>
      <c r="E285" s="1"/>
      <c r="F285" s="176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3.5" customHeight="1" x14ac:dyDescent="0.35">
      <c r="A286" s="1"/>
      <c r="B286" s="1"/>
      <c r="C286" s="1"/>
      <c r="D286" s="1"/>
      <c r="E286" s="1"/>
      <c r="F286" s="176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3.5" customHeight="1" x14ac:dyDescent="0.35">
      <c r="A287" s="1"/>
      <c r="B287" s="1"/>
      <c r="C287" s="1"/>
      <c r="D287" s="1"/>
      <c r="E287" s="1"/>
      <c r="F287" s="176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3.5" customHeight="1" x14ac:dyDescent="0.35">
      <c r="A288" s="1"/>
      <c r="B288" s="1"/>
      <c r="C288" s="1"/>
      <c r="D288" s="1"/>
      <c r="E288" s="1"/>
      <c r="F288" s="176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3.5" customHeight="1" x14ac:dyDescent="0.35">
      <c r="A289" s="1"/>
      <c r="B289" s="1"/>
      <c r="C289" s="1"/>
      <c r="D289" s="1"/>
      <c r="E289" s="1"/>
      <c r="F289" s="176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3.5" customHeight="1" x14ac:dyDescent="0.35">
      <c r="A290" s="1"/>
      <c r="B290" s="1"/>
      <c r="C290" s="1"/>
      <c r="D290" s="1"/>
      <c r="E290" s="1"/>
      <c r="F290" s="176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3.5" customHeight="1" x14ac:dyDescent="0.35">
      <c r="A291" s="1"/>
      <c r="B291" s="1"/>
      <c r="C291" s="1"/>
      <c r="D291" s="1"/>
      <c r="E291" s="1"/>
      <c r="F291" s="176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3.5" customHeight="1" x14ac:dyDescent="0.35">
      <c r="A292" s="1"/>
      <c r="B292" s="1"/>
      <c r="C292" s="1"/>
      <c r="D292" s="1"/>
      <c r="E292" s="1"/>
      <c r="F292" s="176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3.5" customHeight="1" x14ac:dyDescent="0.35">
      <c r="A293" s="1"/>
      <c r="B293" s="1"/>
      <c r="C293" s="1"/>
      <c r="D293" s="1"/>
      <c r="E293" s="1"/>
      <c r="F293" s="176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3.5" customHeight="1" x14ac:dyDescent="0.35">
      <c r="A294" s="1"/>
      <c r="B294" s="1"/>
      <c r="C294" s="1"/>
      <c r="D294" s="1"/>
      <c r="E294" s="1"/>
      <c r="F294" s="176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3.5" customHeight="1" x14ac:dyDescent="0.35">
      <c r="A295" s="1"/>
      <c r="B295" s="1"/>
      <c r="C295" s="1"/>
      <c r="D295" s="1"/>
      <c r="E295" s="1"/>
      <c r="F295" s="176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3.5" customHeight="1" x14ac:dyDescent="0.35">
      <c r="A296" s="1"/>
      <c r="B296" s="1"/>
      <c r="C296" s="1"/>
      <c r="D296" s="1"/>
      <c r="E296" s="1"/>
      <c r="F296" s="176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3.5" customHeight="1" x14ac:dyDescent="0.35">
      <c r="A297" s="1"/>
      <c r="B297" s="1"/>
      <c r="C297" s="1"/>
      <c r="D297" s="1"/>
      <c r="E297" s="1"/>
      <c r="F297" s="176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3.5" customHeight="1" x14ac:dyDescent="0.35">
      <c r="A298" s="1"/>
      <c r="B298" s="1"/>
      <c r="C298" s="1"/>
      <c r="D298" s="1"/>
      <c r="E298" s="1"/>
      <c r="F298" s="176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3.5" customHeight="1" x14ac:dyDescent="0.35">
      <c r="A299" s="1"/>
      <c r="B299" s="1"/>
      <c r="C299" s="1"/>
      <c r="D299" s="1"/>
      <c r="E299" s="1"/>
      <c r="F299" s="176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3.5" customHeight="1" x14ac:dyDescent="0.35">
      <c r="A300" s="1"/>
      <c r="B300" s="1"/>
      <c r="C300" s="1"/>
      <c r="D300" s="1"/>
      <c r="E300" s="1"/>
      <c r="F300" s="176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3.5" customHeight="1" x14ac:dyDescent="0.35">
      <c r="A301" s="1"/>
      <c r="B301" s="1"/>
      <c r="C301" s="1"/>
      <c r="D301" s="1"/>
      <c r="E301" s="1"/>
      <c r="F301" s="176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3.5" customHeight="1" x14ac:dyDescent="0.35">
      <c r="A302" s="1"/>
      <c r="B302" s="1"/>
      <c r="C302" s="1"/>
      <c r="D302" s="1"/>
      <c r="E302" s="1"/>
      <c r="F302" s="176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3.5" customHeight="1" x14ac:dyDescent="0.35">
      <c r="A303" s="1"/>
      <c r="B303" s="1"/>
      <c r="C303" s="1"/>
      <c r="D303" s="1"/>
      <c r="E303" s="1"/>
      <c r="F303" s="176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3.5" customHeight="1" x14ac:dyDescent="0.35">
      <c r="A304" s="1"/>
      <c r="B304" s="1"/>
      <c r="C304" s="1"/>
      <c r="D304" s="1"/>
      <c r="E304" s="1"/>
      <c r="F304" s="176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3.5" customHeight="1" x14ac:dyDescent="0.35">
      <c r="A305" s="1"/>
      <c r="B305" s="1"/>
      <c r="C305" s="1"/>
      <c r="D305" s="1"/>
      <c r="E305" s="1"/>
      <c r="F305" s="176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3.5" customHeight="1" x14ac:dyDescent="0.35">
      <c r="A306" s="1"/>
      <c r="B306" s="1"/>
      <c r="C306" s="1"/>
      <c r="D306" s="1"/>
      <c r="E306" s="1"/>
      <c r="F306" s="176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3.5" customHeight="1" x14ac:dyDescent="0.35">
      <c r="A307" s="1"/>
      <c r="B307" s="1"/>
      <c r="C307" s="1"/>
      <c r="D307" s="1"/>
      <c r="E307" s="1"/>
      <c r="F307" s="176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3.5" customHeight="1" x14ac:dyDescent="0.35">
      <c r="A308" s="1"/>
      <c r="B308" s="1"/>
      <c r="C308" s="1"/>
      <c r="D308" s="1"/>
      <c r="E308" s="1"/>
      <c r="F308" s="176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3.5" customHeight="1" x14ac:dyDescent="0.35">
      <c r="A309" s="1"/>
      <c r="B309" s="1"/>
      <c r="C309" s="1"/>
      <c r="D309" s="1"/>
      <c r="E309" s="1"/>
      <c r="F309" s="176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3.5" customHeight="1" x14ac:dyDescent="0.35">
      <c r="A310" s="1"/>
      <c r="B310" s="1"/>
      <c r="C310" s="1"/>
      <c r="D310" s="1"/>
      <c r="E310" s="1"/>
      <c r="F310" s="176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3.5" customHeight="1" x14ac:dyDescent="0.35">
      <c r="A311" s="1"/>
      <c r="B311" s="1"/>
      <c r="C311" s="1"/>
      <c r="D311" s="1"/>
      <c r="E311" s="1"/>
      <c r="F311" s="176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3.5" customHeight="1" x14ac:dyDescent="0.35">
      <c r="A312" s="1"/>
      <c r="B312" s="1"/>
      <c r="C312" s="1"/>
      <c r="D312" s="1"/>
      <c r="E312" s="1"/>
      <c r="F312" s="176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3.5" customHeight="1" x14ac:dyDescent="0.35">
      <c r="A313" s="1"/>
      <c r="B313" s="1"/>
      <c r="C313" s="1"/>
      <c r="D313" s="1"/>
      <c r="E313" s="1"/>
      <c r="F313" s="176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3.5" customHeight="1" x14ac:dyDescent="0.35">
      <c r="A314" s="1"/>
      <c r="B314" s="1"/>
      <c r="C314" s="1"/>
      <c r="D314" s="1"/>
      <c r="E314" s="1"/>
      <c r="F314" s="176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3.5" customHeight="1" x14ac:dyDescent="0.35">
      <c r="A315" s="1"/>
      <c r="B315" s="1"/>
      <c r="C315" s="1"/>
      <c r="D315" s="1"/>
      <c r="E315" s="1"/>
      <c r="F315" s="176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3.5" customHeight="1" x14ac:dyDescent="0.35">
      <c r="A316" s="1"/>
      <c r="B316" s="1"/>
      <c r="C316" s="1"/>
      <c r="D316" s="1"/>
      <c r="E316" s="1"/>
      <c r="F316" s="176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3.5" customHeight="1" x14ac:dyDescent="0.35">
      <c r="A317" s="1"/>
      <c r="B317" s="1"/>
      <c r="C317" s="1"/>
      <c r="D317" s="1"/>
      <c r="E317" s="1"/>
      <c r="F317" s="176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3.5" customHeight="1" x14ac:dyDescent="0.35">
      <c r="A318" s="1"/>
      <c r="B318" s="1"/>
      <c r="C318" s="1"/>
      <c r="D318" s="1"/>
      <c r="E318" s="1"/>
      <c r="F318" s="176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3.5" customHeight="1" x14ac:dyDescent="0.35">
      <c r="A319" s="1"/>
      <c r="B319" s="1"/>
      <c r="C319" s="1"/>
      <c r="D319" s="1"/>
      <c r="E319" s="1"/>
      <c r="F319" s="176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3.5" customHeight="1" x14ac:dyDescent="0.35">
      <c r="A320" s="1"/>
      <c r="B320" s="1"/>
      <c r="C320" s="1"/>
      <c r="D320" s="1"/>
      <c r="E320" s="1"/>
      <c r="F320" s="176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3.5" customHeight="1" x14ac:dyDescent="0.35">
      <c r="A321" s="1"/>
      <c r="B321" s="1"/>
      <c r="C321" s="1"/>
      <c r="D321" s="1"/>
      <c r="E321" s="1"/>
      <c r="F321" s="176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3.5" customHeight="1" x14ac:dyDescent="0.35">
      <c r="A322" s="1"/>
      <c r="B322" s="1"/>
      <c r="C322" s="1"/>
      <c r="D322" s="1"/>
      <c r="E322" s="1"/>
      <c r="F322" s="176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3.5" customHeight="1" x14ac:dyDescent="0.35">
      <c r="A323" s="1"/>
      <c r="B323" s="1"/>
      <c r="C323" s="1"/>
      <c r="D323" s="1"/>
      <c r="E323" s="1"/>
      <c r="F323" s="176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3.5" customHeight="1" x14ac:dyDescent="0.35">
      <c r="A324" s="1"/>
      <c r="B324" s="1"/>
      <c r="C324" s="1"/>
      <c r="D324" s="1"/>
      <c r="E324" s="1"/>
      <c r="F324" s="176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3.5" customHeight="1" x14ac:dyDescent="0.35">
      <c r="A325" s="1"/>
      <c r="B325" s="1"/>
      <c r="C325" s="1"/>
      <c r="D325" s="1"/>
      <c r="E325" s="1"/>
      <c r="F325" s="176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3.5" customHeight="1" x14ac:dyDescent="0.35">
      <c r="A326" s="1"/>
      <c r="B326" s="1"/>
      <c r="C326" s="1"/>
      <c r="D326" s="1"/>
      <c r="E326" s="1"/>
      <c r="F326" s="176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3.5" customHeight="1" x14ac:dyDescent="0.35">
      <c r="A327" s="1"/>
      <c r="B327" s="1"/>
      <c r="C327" s="1"/>
      <c r="D327" s="1"/>
      <c r="E327" s="1"/>
      <c r="F327" s="176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3.5" customHeight="1" x14ac:dyDescent="0.35">
      <c r="A328" s="1"/>
      <c r="B328" s="1"/>
      <c r="C328" s="1"/>
      <c r="D328" s="1"/>
      <c r="E328" s="1"/>
      <c r="F328" s="176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3.5" customHeight="1" x14ac:dyDescent="0.35">
      <c r="A329" s="1"/>
      <c r="B329" s="1"/>
      <c r="C329" s="1"/>
      <c r="D329" s="1"/>
      <c r="E329" s="1"/>
      <c r="F329" s="176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3.5" customHeight="1" x14ac:dyDescent="0.35">
      <c r="A330" s="1"/>
      <c r="B330" s="1"/>
      <c r="C330" s="1"/>
      <c r="D330" s="1"/>
      <c r="E330" s="1"/>
      <c r="F330" s="176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3.5" customHeight="1" x14ac:dyDescent="0.35">
      <c r="A331" s="1"/>
      <c r="B331" s="1"/>
      <c r="C331" s="1"/>
      <c r="D331" s="1"/>
      <c r="E331" s="1"/>
      <c r="F331" s="176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5.75" customHeight="1" x14ac:dyDescent="0.35"/>
    <row r="333" spans="1:30" ht="15.75" customHeight="1" x14ac:dyDescent="0.35"/>
    <row r="334" spans="1:30" ht="15.75" customHeight="1" x14ac:dyDescent="0.35"/>
    <row r="335" spans="1:30" ht="15.75" customHeight="1" x14ac:dyDescent="0.35"/>
    <row r="336" spans="1:30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</sheetData>
  <autoFilter ref="A9:K132" xr:uid="{00000000-0009-0000-0000-000000000000}"/>
  <mergeCells count="3">
    <mergeCell ref="C5:G5"/>
    <mergeCell ref="C6:D6"/>
    <mergeCell ref="C7:D7"/>
  </mergeCells>
  <conditionalFormatting sqref="F13 F15:F22 F24:F31 K13:K31">
    <cfRule type="expression" dxfId="5" priority="1">
      <formula>AND(NOT(ISBLANK(B13)),OR(ISBLANK(F13),F13=0))</formula>
    </cfRule>
  </conditionalFormatting>
  <conditionalFormatting sqref="K32:K34">
    <cfRule type="expression" dxfId="4" priority="2">
      <formula>AND(NOT(ISBLANK(G32)),OR(ISBLANK(K32),K32=0))</formula>
    </cfRule>
  </conditionalFormatting>
  <conditionalFormatting sqref="F108">
    <cfRule type="expression" dxfId="3" priority="3">
      <formula>AND(NOT(ISBLANK(B108)),OR(ISBLANK(F108),F108=0))</formula>
    </cfRule>
  </conditionalFormatting>
  <conditionalFormatting sqref="F14">
    <cfRule type="expression" dxfId="2" priority="4">
      <formula>AND(NOT(ISBLANK(B14)),OR(ISBLANK(F14),F14=0))</formula>
    </cfRule>
  </conditionalFormatting>
  <conditionalFormatting sqref="F23">
    <cfRule type="expression" dxfId="1" priority="5">
      <formula>AND(NOT(ISBLANK(B23)),OR(ISBLANK(F23),F23=0))</formula>
    </cfRule>
  </conditionalFormatting>
  <conditionalFormatting sqref="F118">
    <cfRule type="expression" dxfId="0" priority="6">
      <formula>AND(NOT(ISBLANK(B118)),OR(ISBLANK(F118),F118=0))</formula>
    </cfRule>
  </conditionalFormatting>
  <printOptions horizontalCentered="1"/>
  <pageMargins left="0.27559055118110237" right="0.27559055118110237" top="0.59055118110236227" bottom="0.39370078740157483" header="0" footer="0"/>
  <pageSetup paperSize="9" fitToHeight="0" orientation="landscape"/>
  <headerFooter>
    <oddFooter>&amp;C&amp;P 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Xiaomi</dc:creator>
  <cp:lastModifiedBy>User</cp:lastModifiedBy>
  <dcterms:created xsi:type="dcterms:W3CDTF">2020-11-16T07:24:43Z</dcterms:created>
  <dcterms:modified xsi:type="dcterms:W3CDTF">2022-08-23T09:01:43Z</dcterms:modified>
</cp:coreProperties>
</file>