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c/Desktop/Plenergy/Тенедеры/МАН/"/>
    </mc:Choice>
  </mc:AlternateContent>
  <xr:revisionPtr revIDLastSave="0" documentId="13_ncr:1_{5299D55F-541E-A949-BB1D-1F1D3DD8F335}" xr6:coauthVersionLast="45" xr6:coauthVersionMax="45" xr10:uidLastSave="{00000000-0000-0000-0000-000000000000}"/>
  <bookViews>
    <workbookView xWindow="0" yWindow="460" windowWidth="22260" windowHeight="14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9" i="1"/>
  <c r="L56" i="1" l="1"/>
  <c r="L57" i="1"/>
  <c r="L53" i="1"/>
  <c r="L21" i="1"/>
  <c r="L52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20" i="1"/>
  <c r="L20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L5" i="1"/>
  <c r="K5" i="1"/>
</calcChain>
</file>

<file path=xl/sharedStrings.xml><?xml version="1.0" encoding="utf-8"?>
<sst xmlns="http://schemas.openxmlformats.org/spreadsheetml/2006/main" count="207" uniqueCount="82">
  <si>
    <t>№ п/п</t>
  </si>
  <si>
    <t>Найменування обсягів робіт</t>
  </si>
  <si>
    <t>Одиниця виміру</t>
  </si>
  <si>
    <t>Кількість</t>
  </si>
  <si>
    <t>Найменування матеріалів, устаткування та механізмів</t>
  </si>
  <si>
    <t>Кондиціювання</t>
  </si>
  <si>
    <t>Установлення зовнішніх блоків</t>
  </si>
  <si>
    <t>камера</t>
  </si>
  <si>
    <t>Haier MRV II-S AU12NFKERA потужність до 31,5 кВт.</t>
  </si>
  <si>
    <t>шт</t>
  </si>
  <si>
    <t>Установлення внутрішніх блокiв</t>
  </si>
  <si>
    <t>Внутрішний блок Haier касетний/настенный/канальный</t>
  </si>
  <si>
    <t>Установлення рефнет для внутрішніх блоків FQG</t>
  </si>
  <si>
    <t>Рефнет для внутрішніх блоків FQG-B506A и FQG-B335A</t>
  </si>
  <si>
    <t>Встановлення пульту керування</t>
  </si>
  <si>
    <t>Пульт керування (дротовий) YR-Е17А</t>
  </si>
  <si>
    <t>Прокладання трубопроводiв мідних для кондиционерної техніки:</t>
  </si>
  <si>
    <t>-</t>
  </si>
  <si>
    <t>Трубка мiдна 15,88</t>
  </si>
  <si>
    <t>м</t>
  </si>
  <si>
    <t>Трубка мiдна 9,52</t>
  </si>
  <si>
    <t>Трубка мiдна 19,05</t>
  </si>
  <si>
    <t>Трубка мiдна 12,7</t>
  </si>
  <si>
    <t>Трубка мiдна 25,4</t>
  </si>
  <si>
    <t>Трубка мiдна 22,22</t>
  </si>
  <si>
    <t>Трубка мiдна 6,35</t>
  </si>
  <si>
    <t>Фреон-410 (бал.11,3кг)</t>
  </si>
  <si>
    <t>кг</t>
  </si>
  <si>
    <t>Установлення насосiв дренажних.</t>
  </si>
  <si>
    <t>Прокладання дренажних трубопроводiв з полiетиленових труб дiаметром 32.</t>
  </si>
  <si>
    <t>Труби дренажні з полiетилену низького тиску зовнiшнiй дiаметр 32 мм</t>
  </si>
  <si>
    <t>Прокладання дренажних трубопроводiв з полiетиленових труб дiаметром 40 мм.</t>
  </si>
  <si>
    <t>Труби дренажні з полiетилену зовнiшнiй дiаметр 40 мм</t>
  </si>
  <si>
    <t>Прокладання проводу при схованiй проводцi:</t>
  </si>
  <si>
    <t>Міжблочний кабель 2-х жильний (2х0,75) екранований.</t>
  </si>
  <si>
    <t>Вентиляція</t>
  </si>
  <si>
    <t>Установлення припливно-витяжної установки (продуктивнiстю до 10 тис.м3/год)</t>
  </si>
  <si>
    <t>VENTUS VVS100</t>
  </si>
  <si>
    <t>компл</t>
  </si>
  <si>
    <t>Установлення зовнішніх блоків Haier потужність до 31,5 кВт.</t>
  </si>
  <si>
    <t>MRV II-S AU12NFKERA</t>
  </si>
  <si>
    <t>Кабель для настінного пульта керування 3-х жильний (3х0,3мм2) екранований</t>
  </si>
  <si>
    <t>Прокладання повiтроводiв з оцинкованої сталi класу Н [нормальнi] товщиною 1,0 мм, дiаметром 200 мм</t>
  </si>
  <si>
    <t>м2</t>
  </si>
  <si>
    <t>Повiтровод з оцинкованої сталi класу Н [нормальнi] товщиною 0,55 мм</t>
  </si>
  <si>
    <t>Прокладання повiтроводiв з оцинкованої сталi товщиною 0,7 мм, периметром 200 мм</t>
  </si>
  <si>
    <t>Повiтровод з оцинкованої сталi товщиною 0,7 мм</t>
  </si>
  <si>
    <t>Повiтровод з оцинкованої сталi класу Н [нормальнi] товщиною 0,55 мм (фасонні)</t>
  </si>
  <si>
    <t>Повiтровод з оцинкованої сталi товщиною 0,7 мм (фасонні)</t>
  </si>
  <si>
    <t>Дросель-клапани прямокутний, 900х400 мм</t>
  </si>
  <si>
    <t>Не будет. Дросель-клапани круглiй, дiаметр 160 мм</t>
  </si>
  <si>
    <t>Дросель-клапани круглiй, дiаметр 160 мм</t>
  </si>
  <si>
    <t>Дросель-клапани прямокутний, 300х250 мм</t>
  </si>
  <si>
    <t>Решітка двохрядна регулююча Грігоренко 3040 500х200</t>
  </si>
  <si>
    <r>
      <t>НЕ будет! </t>
    </r>
    <r>
      <rPr>
        <i/>
        <sz val="11"/>
        <color rgb="FF000000"/>
        <rFont val="Arial"/>
        <family val="2"/>
        <charset val="204"/>
      </rPr>
      <t>Решітка квадратна Грігоренко ПДК-14 (350х350)</t>
    </r>
  </si>
  <si>
    <r>
      <t>НЕБЫЛО! </t>
    </r>
    <r>
      <rPr>
        <i/>
        <sz val="11"/>
        <color rgb="FF000000"/>
        <rFont val="Arial"/>
        <family val="2"/>
        <charset val="204"/>
      </rPr>
      <t>Решітка квадратна Грігоренко ПДК-14 (350х350)</t>
    </r>
  </si>
  <si>
    <t>Решітка зовнішня Грігоренко 3070-1Н (1200х1200)</t>
  </si>
  <si>
    <t>Шумоглушник пластинчатий (1250х600)</t>
  </si>
  <si>
    <t>Установлення вентилятора канального Вентс ТТ ПРО 250</t>
  </si>
  <si>
    <t>Вентилятор канальний</t>
  </si>
  <si>
    <t>Прокладання повiтроводiв з оцинкованої сталi класу П [щiльнi] товщиною 0,5 мм, дiаметром до 200 мм</t>
  </si>
  <si>
    <t>Повiтровід з оцинкованої сталi класу П [щiльнi] товщиною 0,5 мм, дiаметром до 200 мм</t>
  </si>
  <si>
    <t>Прокладання фасонних частин повітроводів оцинк. 0,55мм.</t>
  </si>
  <si>
    <t>Фасонні частини повітроводів оцинк. 0,55мм.</t>
  </si>
  <si>
    <t>Установлення клапанiв зворотних дiаметром 315 мм</t>
  </si>
  <si>
    <t>Клапани зворотнi дiаметр 315 мм</t>
  </si>
  <si>
    <t>Установлення вставок гнучких ду-250</t>
  </si>
  <si>
    <t>Гнучка вставка ду-250</t>
  </si>
  <si>
    <t>24/29</t>
  </si>
  <si>
    <t>Установлення гнучкого повітроводу утепленого ду-160</t>
  </si>
  <si>
    <t>Гнучкий повітровід утепленний Superflex АТСО ду-160</t>
  </si>
  <si>
    <t>Установлення грат жалюзiйних (решіток квадратних)</t>
  </si>
  <si>
    <t>Решітка квадратна Грігоренко 3070-1Н (400х300)</t>
  </si>
  <si>
    <t>Анемостат витяжний Грігоренко ду-160</t>
  </si>
  <si>
    <t>Насос дренажний Mercury NEO MD1010PMN</t>
  </si>
  <si>
    <t>Стоимость, $</t>
  </si>
  <si>
    <t>вместе с медной трубой</t>
  </si>
  <si>
    <t>Пусконаладка</t>
  </si>
  <si>
    <t>Дима</t>
  </si>
  <si>
    <t>Цена в грн</t>
  </si>
  <si>
    <t>????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</si>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</sst>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rgb="FF5F6368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top" readingOrder="1"/>
    </xf>
    <xf numFmtId="0" fontId="5" fillId="3" borderId="2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left" vertical="top" readingOrder="1"/>
    </xf>
    <xf numFmtId="0" fontId="4" fillId="4" borderId="2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center" vertical="top" readingOrder="1"/>
    </xf>
    <xf numFmtId="0" fontId="4" fillId="5" borderId="2" xfId="0" applyFont="1" applyFill="1" applyBorder="1" applyAlignment="1">
      <alignment horizontal="left" vertical="center" wrapText="1" readingOrder="1"/>
    </xf>
    <xf numFmtId="0" fontId="4" fillId="5" borderId="2" xfId="0" applyFont="1" applyFill="1" applyBorder="1" applyAlignment="1">
      <alignment horizontal="center" vertical="top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4" fillId="6" borderId="2" xfId="0" applyFont="1" applyFill="1" applyBorder="1" applyAlignment="1">
      <alignment horizontal="center" vertical="top" readingOrder="1"/>
    </xf>
    <xf numFmtId="17" fontId="4" fillId="4" borderId="2" xfId="0" applyNumberFormat="1" applyFont="1" applyFill="1" applyBorder="1" applyAlignment="1">
      <alignment horizontal="center" vertical="center" readingOrder="1"/>
    </xf>
    <xf numFmtId="0" fontId="6" fillId="7" borderId="2" xfId="0" applyFont="1" applyFill="1" applyBorder="1" applyAlignment="1">
      <alignment horizontal="left" readingOrder="1"/>
    </xf>
    <xf numFmtId="0" fontId="6" fillId="3" borderId="2" xfId="0" applyFont="1" applyFill="1" applyBorder="1" applyAlignment="1">
      <alignment horizontal="center" readingOrder="1"/>
    </xf>
    <xf numFmtId="0" fontId="2" fillId="7" borderId="2" xfId="0" applyFont="1" applyFill="1" applyBorder="1" applyAlignment="1">
      <alignment horizontal="center" vertical="center" readingOrder="1"/>
    </xf>
    <xf numFmtId="0" fontId="4" fillId="8" borderId="2" xfId="0" applyFont="1" applyFill="1" applyBorder="1" applyAlignment="1">
      <alignment horizontal="center" vertical="center" readingOrder="1"/>
    </xf>
    <xf numFmtId="0" fontId="4" fillId="8" borderId="2" xfId="0" applyFont="1" applyFill="1" applyBorder="1" applyAlignment="1">
      <alignment horizontal="left" vertical="center" wrapText="1" readingOrder="1"/>
    </xf>
    <xf numFmtId="0" fontId="3" fillId="9" borderId="2" xfId="0" applyFont="1" applyFill="1" applyBorder="1" applyAlignment="1">
      <alignment horizontal="left" vertical="center" readingOrder="1"/>
    </xf>
    <xf numFmtId="0" fontId="3" fillId="9" borderId="2" xfId="0" applyFont="1" applyFill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center" vertical="center" readingOrder="1"/>
    </xf>
    <xf numFmtId="0" fontId="7" fillId="10" borderId="0" xfId="0" applyFont="1" applyFill="1"/>
    <xf numFmtId="0" fontId="0" fillId="5" borderId="0" xfId="0" applyFill="1"/>
    <xf numFmtId="0" fontId="0" fillId="10" borderId="0" xfId="0" applyFill="1"/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tabSelected="1" topLeftCell="A8" zoomScale="110" zoomScaleNormal="110" workbookViewId="0">
      <selection activeCell="I11" sqref="I11"/>
    </sheetView>
  </sheetViews>
  <sheetFormatPr baseColWidth="10" defaultColWidth="8.83203125" defaultRowHeight="15" x14ac:dyDescent="0.2"/>
  <cols>
    <col min="2" max="2" width="7" customWidth="1"/>
    <col min="3" max="3" width="31.1640625" customWidth="1"/>
    <col min="4" max="4" width="5.5" customWidth="1"/>
    <col min="5" max="5" width="5.6640625" customWidth="1"/>
    <col min="6" max="6" width="28.6640625" customWidth="1"/>
    <col min="7" max="7" width="5.33203125" customWidth="1"/>
    <col min="9" max="9" width="14.83203125" customWidth="1"/>
  </cols>
  <sheetData>
    <row r="2" spans="1:13" ht="18" customHeight="1" thickBot="1" x14ac:dyDescent="0.25">
      <c r="A2" s="1">
        <v>2</v>
      </c>
      <c r="B2" s="30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2</v>
      </c>
      <c r="H2" s="28" t="s">
        <v>3</v>
      </c>
      <c r="I2" s="2"/>
      <c r="J2" s="2"/>
    </row>
    <row r="3" spans="1:13" ht="68.25" customHeight="1" thickBot="1" x14ac:dyDescent="0.25">
      <c r="A3" s="1">
        <v>13</v>
      </c>
      <c r="B3" s="31"/>
      <c r="C3" s="29"/>
      <c r="D3" s="29"/>
      <c r="E3" s="29"/>
      <c r="F3" s="29"/>
      <c r="G3" s="29"/>
      <c r="H3" s="29"/>
      <c r="I3" s="22" t="s">
        <v>75</v>
      </c>
      <c r="J3" s="2"/>
      <c r="K3" t="s">
        <v>79</v>
      </c>
    </row>
    <row r="4" spans="1:13" ht="16" thickBot="1" x14ac:dyDescent="0.25">
      <c r="A4" s="1">
        <v>14</v>
      </c>
      <c r="B4" s="3"/>
      <c r="C4" s="4" t="s">
        <v>5</v>
      </c>
      <c r="D4" s="3"/>
      <c r="E4" s="5"/>
      <c r="F4" s="6" t="s">
        <v>5</v>
      </c>
      <c r="G4" s="7"/>
      <c r="H4" s="7"/>
      <c r="I4" s="22"/>
      <c r="J4" s="2"/>
      <c r="K4" s="27">
        <v>175</v>
      </c>
    </row>
    <row r="5" spans="1:13" ht="48" customHeight="1" thickBot="1" x14ac:dyDescent="0.25">
      <c r="A5" s="1">
        <v>15</v>
      </c>
      <c r="B5" s="8">
        <v>1</v>
      </c>
      <c r="C5" s="9" t="s">
        <v>6</v>
      </c>
      <c r="D5" s="3" t="s">
        <v>7</v>
      </c>
      <c r="E5" s="10">
        <v>6</v>
      </c>
      <c r="F5" s="11" t="s">
        <v>8</v>
      </c>
      <c r="G5" s="5" t="s">
        <v>9</v>
      </c>
      <c r="H5" s="10">
        <v>6</v>
      </c>
      <c r="I5" s="23">
        <v>225</v>
      </c>
      <c r="J5" s="2"/>
      <c r="K5">
        <f>I5*27</f>
        <v>6075</v>
      </c>
      <c r="L5">
        <f>K5*H5</f>
        <v>36450</v>
      </c>
      <c r="M5" t="s">
        <v>80</v>
      </c>
    </row>
    <row r="6" spans="1:13" ht="75" customHeight="1" thickBot="1" x14ac:dyDescent="0.25">
      <c r="A6" s="1">
        <v>16</v>
      </c>
      <c r="B6" s="8">
        <v>2</v>
      </c>
      <c r="C6" s="9" t="s">
        <v>10</v>
      </c>
      <c r="D6" s="3" t="s">
        <v>9</v>
      </c>
      <c r="E6" s="10">
        <v>21</v>
      </c>
      <c r="F6" s="11" t="s">
        <v>11</v>
      </c>
      <c r="G6" s="5" t="s">
        <v>9</v>
      </c>
      <c r="H6" s="10">
        <v>21</v>
      </c>
      <c r="I6" s="23">
        <v>75</v>
      </c>
      <c r="J6" s="2"/>
      <c r="K6">
        <f t="shared" ref="K6:K51" si="0">I6*27</f>
        <v>2025</v>
      </c>
      <c r="L6">
        <f t="shared" ref="L6:L51" si="1">K6*H6</f>
        <v>42525</v>
      </c>
      <c r="M6" t="s">
        <v>81</v>
      </c>
    </row>
    <row r="7" spans="1:13" ht="31" thickBot="1" x14ac:dyDescent="0.25">
      <c r="A7" s="1">
        <v>17</v>
      </c>
      <c r="B7" s="8">
        <v>3</v>
      </c>
      <c r="C7" s="9" t="s">
        <v>12</v>
      </c>
      <c r="D7" s="3" t="s">
        <v>9</v>
      </c>
      <c r="E7" s="10">
        <v>15</v>
      </c>
      <c r="F7" s="11" t="s">
        <v>13</v>
      </c>
      <c r="G7" s="5" t="s">
        <v>9</v>
      </c>
      <c r="H7" s="12">
        <v>15</v>
      </c>
      <c r="I7" s="23">
        <v>45</v>
      </c>
      <c r="J7" s="2"/>
      <c r="K7">
        <f t="shared" si="0"/>
        <v>1215</v>
      </c>
      <c r="L7">
        <f t="shared" si="1"/>
        <v>18225</v>
      </c>
    </row>
    <row r="8" spans="1:13" ht="31" thickBot="1" x14ac:dyDescent="0.25">
      <c r="A8" s="1">
        <v>18</v>
      </c>
      <c r="B8" s="8">
        <v>4</v>
      </c>
      <c r="C8" s="9" t="s">
        <v>14</v>
      </c>
      <c r="D8" s="3" t="s">
        <v>9</v>
      </c>
      <c r="E8" s="10">
        <v>21</v>
      </c>
      <c r="F8" s="9" t="s">
        <v>15</v>
      </c>
      <c r="G8" s="5" t="s">
        <v>9</v>
      </c>
      <c r="H8" s="10">
        <v>21</v>
      </c>
      <c r="I8" s="23">
        <v>15</v>
      </c>
      <c r="J8" s="2"/>
      <c r="K8">
        <f t="shared" si="0"/>
        <v>405</v>
      </c>
      <c r="L8">
        <f t="shared" si="1"/>
        <v>8505</v>
      </c>
    </row>
    <row r="9" spans="1:13" ht="46" thickBot="1" x14ac:dyDescent="0.25">
      <c r="A9" s="1">
        <v>19</v>
      </c>
      <c r="B9" s="8">
        <v>5</v>
      </c>
      <c r="C9" s="9" t="s">
        <v>16</v>
      </c>
      <c r="D9" s="3"/>
      <c r="E9" s="5"/>
      <c r="F9" s="9"/>
      <c r="G9" s="5"/>
      <c r="H9" s="5"/>
      <c r="I9" s="23"/>
      <c r="J9" s="2"/>
      <c r="K9">
        <f t="shared" si="0"/>
        <v>0</v>
      </c>
      <c r="L9">
        <f t="shared" si="1"/>
        <v>0</v>
      </c>
    </row>
    <row r="10" spans="1:13" ht="16" thickBot="1" x14ac:dyDescent="0.25">
      <c r="A10" s="1">
        <v>20</v>
      </c>
      <c r="B10" s="3" t="s">
        <v>17</v>
      </c>
      <c r="C10" s="9" t="s">
        <v>18</v>
      </c>
      <c r="D10" s="3" t="s">
        <v>19</v>
      </c>
      <c r="E10" s="10">
        <v>120</v>
      </c>
      <c r="F10" s="9" t="s">
        <v>18</v>
      </c>
      <c r="G10" s="5" t="s">
        <v>19</v>
      </c>
      <c r="H10" s="10">
        <v>120</v>
      </c>
      <c r="I10" s="23">
        <v>3.75</v>
      </c>
      <c r="J10" s="2"/>
      <c r="K10">
        <f t="shared" si="0"/>
        <v>101.25</v>
      </c>
      <c r="L10">
        <f t="shared" si="1"/>
        <v>12150</v>
      </c>
    </row>
    <row r="11" spans="1:13" ht="16" thickBot="1" x14ac:dyDescent="0.25">
      <c r="A11" s="1">
        <v>21</v>
      </c>
      <c r="B11" s="3" t="s">
        <v>17</v>
      </c>
      <c r="C11" s="9" t="s">
        <v>20</v>
      </c>
      <c r="D11" s="3" t="s">
        <v>19</v>
      </c>
      <c r="E11" s="10">
        <v>180</v>
      </c>
      <c r="F11" s="9" t="s">
        <v>20</v>
      </c>
      <c r="G11" s="5" t="s">
        <v>19</v>
      </c>
      <c r="H11" s="10">
        <v>180</v>
      </c>
      <c r="I11" s="23">
        <v>2.25</v>
      </c>
      <c r="J11" s="2"/>
      <c r="K11">
        <f t="shared" si="0"/>
        <v>60.75</v>
      </c>
      <c r="L11">
        <f t="shared" si="1"/>
        <v>10935</v>
      </c>
    </row>
    <row r="12" spans="1:13" ht="16" thickBot="1" x14ac:dyDescent="0.25">
      <c r="A12" s="1">
        <v>22</v>
      </c>
      <c r="B12" s="3" t="s">
        <v>17</v>
      </c>
      <c r="C12" s="9" t="s">
        <v>21</v>
      </c>
      <c r="D12" s="3" t="s">
        <v>19</v>
      </c>
      <c r="E12" s="10">
        <v>38</v>
      </c>
      <c r="F12" s="9" t="s">
        <v>21</v>
      </c>
      <c r="G12" s="5" t="s">
        <v>19</v>
      </c>
      <c r="H12" s="10">
        <v>38</v>
      </c>
      <c r="I12" s="23">
        <v>4.5</v>
      </c>
      <c r="J12" s="2"/>
      <c r="K12">
        <f t="shared" si="0"/>
        <v>121.5</v>
      </c>
      <c r="L12">
        <f t="shared" si="1"/>
        <v>4617</v>
      </c>
    </row>
    <row r="13" spans="1:13" ht="16" thickBot="1" x14ac:dyDescent="0.25">
      <c r="A13" s="1">
        <v>23</v>
      </c>
      <c r="B13" s="3" t="s">
        <v>17</v>
      </c>
      <c r="C13" s="9" t="s">
        <v>22</v>
      </c>
      <c r="D13" s="3" t="s">
        <v>19</v>
      </c>
      <c r="E13" s="10">
        <v>98</v>
      </c>
      <c r="F13" s="9" t="s">
        <v>22</v>
      </c>
      <c r="G13" s="5" t="s">
        <v>19</v>
      </c>
      <c r="H13" s="10">
        <v>98</v>
      </c>
      <c r="I13" s="23">
        <v>3</v>
      </c>
      <c r="J13" s="2"/>
      <c r="K13">
        <f t="shared" si="0"/>
        <v>81</v>
      </c>
      <c r="L13">
        <f t="shared" si="1"/>
        <v>7938</v>
      </c>
    </row>
    <row r="14" spans="1:13" ht="16" thickBot="1" x14ac:dyDescent="0.25">
      <c r="A14" s="1">
        <v>24</v>
      </c>
      <c r="B14" s="3" t="s">
        <v>17</v>
      </c>
      <c r="C14" s="9" t="s">
        <v>23</v>
      </c>
      <c r="D14" s="3" t="s">
        <v>19</v>
      </c>
      <c r="E14" s="10">
        <v>101</v>
      </c>
      <c r="F14" s="9" t="s">
        <v>23</v>
      </c>
      <c r="G14" s="5" t="s">
        <v>19</v>
      </c>
      <c r="H14" s="10">
        <v>101</v>
      </c>
      <c r="I14" s="23">
        <v>6</v>
      </c>
      <c r="J14" s="2"/>
      <c r="K14">
        <f t="shared" si="0"/>
        <v>162</v>
      </c>
      <c r="L14">
        <f t="shared" si="1"/>
        <v>16362</v>
      </c>
    </row>
    <row r="15" spans="1:13" ht="16" thickBot="1" x14ac:dyDescent="0.25">
      <c r="A15" s="1">
        <v>25</v>
      </c>
      <c r="B15" s="3" t="s">
        <v>17</v>
      </c>
      <c r="C15" s="9" t="s">
        <v>24</v>
      </c>
      <c r="D15" s="3" t="s">
        <v>19</v>
      </c>
      <c r="E15" s="10">
        <v>20</v>
      </c>
      <c r="F15" s="9" t="s">
        <v>24</v>
      </c>
      <c r="G15" s="5" t="s">
        <v>19</v>
      </c>
      <c r="H15" s="10">
        <v>20</v>
      </c>
      <c r="I15" s="23">
        <v>5.25</v>
      </c>
      <c r="J15" s="2"/>
      <c r="K15">
        <f t="shared" si="0"/>
        <v>141.75</v>
      </c>
      <c r="L15">
        <f t="shared" si="1"/>
        <v>2835</v>
      </c>
    </row>
    <row r="16" spans="1:13" ht="16" thickBot="1" x14ac:dyDescent="0.25">
      <c r="A16" s="1">
        <v>26</v>
      </c>
      <c r="B16" s="3" t="s">
        <v>17</v>
      </c>
      <c r="C16" s="9" t="s">
        <v>25</v>
      </c>
      <c r="D16" s="3" t="s">
        <v>19</v>
      </c>
      <c r="E16" s="10">
        <v>6</v>
      </c>
      <c r="F16" s="9" t="s">
        <v>25</v>
      </c>
      <c r="G16" s="5" t="s">
        <v>19</v>
      </c>
      <c r="H16" s="10">
        <v>6</v>
      </c>
      <c r="I16" s="23">
        <v>1.5</v>
      </c>
      <c r="J16" s="2"/>
      <c r="K16">
        <f t="shared" si="0"/>
        <v>40.5</v>
      </c>
      <c r="L16">
        <f t="shared" si="1"/>
        <v>243</v>
      </c>
    </row>
    <row r="17" spans="1:14" ht="16" thickBot="1" x14ac:dyDescent="0.25">
      <c r="A17" s="1">
        <v>27</v>
      </c>
      <c r="B17" s="3" t="s">
        <v>17</v>
      </c>
      <c r="C17" s="9" t="s">
        <v>26</v>
      </c>
      <c r="D17" s="3" t="s">
        <v>27</v>
      </c>
      <c r="E17" s="10">
        <v>24</v>
      </c>
      <c r="F17" s="9" t="s">
        <v>26</v>
      </c>
      <c r="G17" s="5" t="s">
        <v>27</v>
      </c>
      <c r="H17" s="10">
        <v>24</v>
      </c>
      <c r="I17" s="23"/>
      <c r="J17" s="2"/>
      <c r="K17">
        <f t="shared" si="0"/>
        <v>0</v>
      </c>
      <c r="L17">
        <f t="shared" si="1"/>
        <v>0</v>
      </c>
    </row>
    <row r="18" spans="1:14" ht="31" thickBot="1" x14ac:dyDescent="0.25">
      <c r="A18" s="1">
        <v>28</v>
      </c>
      <c r="B18" s="8">
        <v>6</v>
      </c>
      <c r="C18" s="9" t="s">
        <v>28</v>
      </c>
      <c r="D18" s="3" t="s">
        <v>9</v>
      </c>
      <c r="E18" s="10">
        <v>1</v>
      </c>
      <c r="F18" s="9" t="s">
        <v>74</v>
      </c>
      <c r="G18" s="5" t="s">
        <v>9</v>
      </c>
      <c r="H18" s="10">
        <v>1</v>
      </c>
      <c r="I18" s="23">
        <v>30</v>
      </c>
      <c r="J18" s="2"/>
      <c r="K18">
        <f t="shared" si="0"/>
        <v>810</v>
      </c>
      <c r="L18">
        <f t="shared" si="1"/>
        <v>810</v>
      </c>
    </row>
    <row r="19" spans="1:14" ht="46" thickBot="1" x14ac:dyDescent="0.25">
      <c r="A19" s="1">
        <v>29</v>
      </c>
      <c r="B19" s="8">
        <v>7</v>
      </c>
      <c r="C19" s="9" t="s">
        <v>29</v>
      </c>
      <c r="D19" s="3" t="s">
        <v>19</v>
      </c>
      <c r="E19" s="10">
        <v>200</v>
      </c>
      <c r="F19" s="9" t="s">
        <v>30</v>
      </c>
      <c r="G19" s="5" t="s">
        <v>19</v>
      </c>
      <c r="H19" s="10">
        <v>200</v>
      </c>
      <c r="I19" s="23">
        <v>2</v>
      </c>
      <c r="J19" s="2"/>
      <c r="K19">
        <f>I19*27</f>
        <v>54</v>
      </c>
      <c r="L19">
        <f>K19*H19</f>
        <v>10800</v>
      </c>
    </row>
    <row r="20" spans="1:14" ht="46" thickBot="1" x14ac:dyDescent="0.25">
      <c r="A20" s="1">
        <v>30</v>
      </c>
      <c r="B20" s="8">
        <v>8</v>
      </c>
      <c r="C20" s="9" t="s">
        <v>31</v>
      </c>
      <c r="D20" s="3" t="s">
        <v>19</v>
      </c>
      <c r="E20" s="10">
        <v>60</v>
      </c>
      <c r="F20" s="9" t="s">
        <v>32</v>
      </c>
      <c r="G20" s="5" t="s">
        <v>19</v>
      </c>
      <c r="H20" s="10">
        <v>60</v>
      </c>
      <c r="I20" s="23">
        <v>3</v>
      </c>
      <c r="J20" s="2"/>
      <c r="K20">
        <f t="shared" si="0"/>
        <v>81</v>
      </c>
      <c r="L20">
        <f t="shared" si="1"/>
        <v>4860</v>
      </c>
    </row>
    <row r="21" spans="1:14" ht="16" thickBot="1" x14ac:dyDescent="0.25">
      <c r="A21" s="1">
        <v>43</v>
      </c>
      <c r="B21" s="3"/>
      <c r="C21" s="13" t="s">
        <v>35</v>
      </c>
      <c r="D21" s="3"/>
      <c r="E21" s="5"/>
      <c r="F21" s="14" t="s">
        <v>35</v>
      </c>
      <c r="G21" s="5"/>
      <c r="H21" s="5"/>
      <c r="I21" s="24"/>
      <c r="J21" s="2"/>
      <c r="L21" s="25">
        <f>SUM(L5:L20)</f>
        <v>177255</v>
      </c>
    </row>
    <row r="22" spans="1:14" ht="61" thickBot="1" x14ac:dyDescent="0.25">
      <c r="A22" s="1">
        <v>44</v>
      </c>
      <c r="B22" s="8">
        <v>13</v>
      </c>
      <c r="C22" s="9" t="s">
        <v>36</v>
      </c>
      <c r="D22" s="8" t="s">
        <v>7</v>
      </c>
      <c r="E22" s="10">
        <v>1</v>
      </c>
      <c r="F22" s="9" t="s">
        <v>37</v>
      </c>
      <c r="G22" s="10" t="s">
        <v>38</v>
      </c>
      <c r="H22" s="10">
        <v>1</v>
      </c>
      <c r="I22" s="23">
        <v>150</v>
      </c>
      <c r="J22" s="2"/>
      <c r="K22">
        <f t="shared" si="0"/>
        <v>4050</v>
      </c>
      <c r="L22">
        <f t="shared" si="1"/>
        <v>4050</v>
      </c>
    </row>
    <row r="23" spans="1:14" ht="31" thickBot="1" x14ac:dyDescent="0.25">
      <c r="A23" s="1">
        <v>45</v>
      </c>
      <c r="B23" s="8">
        <v>14</v>
      </c>
      <c r="C23" s="9" t="s">
        <v>39</v>
      </c>
      <c r="D23" s="8" t="s">
        <v>9</v>
      </c>
      <c r="E23" s="10">
        <v>1</v>
      </c>
      <c r="F23" s="9" t="s">
        <v>40</v>
      </c>
      <c r="G23" s="10" t="s">
        <v>38</v>
      </c>
      <c r="H23" s="10">
        <v>1</v>
      </c>
      <c r="I23" s="23">
        <v>225</v>
      </c>
      <c r="J23" s="2"/>
      <c r="K23">
        <f t="shared" si="0"/>
        <v>6075</v>
      </c>
      <c r="L23">
        <f t="shared" si="1"/>
        <v>6075</v>
      </c>
    </row>
    <row r="24" spans="1:14" ht="46" thickBot="1" x14ac:dyDescent="0.25">
      <c r="A24" s="1">
        <v>46</v>
      </c>
      <c r="B24" s="8">
        <v>15</v>
      </c>
      <c r="C24" s="9" t="s">
        <v>16</v>
      </c>
      <c r="D24" s="3"/>
      <c r="E24" s="5">
        <v>30</v>
      </c>
      <c r="F24" s="4"/>
      <c r="G24" s="5"/>
      <c r="H24" s="5"/>
      <c r="I24" s="23"/>
      <c r="J24" s="2"/>
      <c r="K24">
        <f t="shared" si="0"/>
        <v>0</v>
      </c>
      <c r="L24">
        <f t="shared" si="1"/>
        <v>0</v>
      </c>
    </row>
    <row r="25" spans="1:14" ht="16" thickBot="1" x14ac:dyDescent="0.25">
      <c r="A25" s="1">
        <v>47</v>
      </c>
      <c r="B25" s="3" t="s">
        <v>17</v>
      </c>
      <c r="C25" s="9" t="s">
        <v>22</v>
      </c>
      <c r="D25" s="3" t="s">
        <v>19</v>
      </c>
      <c r="E25" s="15">
        <v>15</v>
      </c>
      <c r="F25" s="9" t="s">
        <v>22</v>
      </c>
      <c r="G25" s="5" t="s">
        <v>19</v>
      </c>
      <c r="H25" s="15">
        <v>15</v>
      </c>
      <c r="I25" s="23">
        <v>3</v>
      </c>
      <c r="J25" s="2"/>
      <c r="K25">
        <f t="shared" si="0"/>
        <v>81</v>
      </c>
      <c r="L25">
        <f t="shared" si="1"/>
        <v>1215</v>
      </c>
    </row>
    <row r="26" spans="1:14" ht="16" thickBot="1" x14ac:dyDescent="0.25">
      <c r="A26" s="1">
        <v>48</v>
      </c>
      <c r="B26" s="3" t="s">
        <v>17</v>
      </c>
      <c r="C26" s="9" t="s">
        <v>23</v>
      </c>
      <c r="D26" s="3" t="s">
        <v>19</v>
      </c>
      <c r="E26" s="15">
        <v>15</v>
      </c>
      <c r="F26" s="9" t="s">
        <v>23</v>
      </c>
      <c r="G26" s="5" t="s">
        <v>19</v>
      </c>
      <c r="H26" s="15">
        <v>15</v>
      </c>
      <c r="I26" s="23">
        <v>6</v>
      </c>
      <c r="J26" s="2"/>
      <c r="K26">
        <f t="shared" si="0"/>
        <v>162</v>
      </c>
      <c r="L26">
        <f t="shared" si="1"/>
        <v>2430</v>
      </c>
    </row>
    <row r="27" spans="1:14" ht="31" thickBot="1" x14ac:dyDescent="0.25">
      <c r="A27" s="1">
        <v>52</v>
      </c>
      <c r="B27" s="8">
        <v>9</v>
      </c>
      <c r="C27" s="9" t="s">
        <v>33</v>
      </c>
      <c r="D27" s="3"/>
      <c r="E27" s="5">
        <v>400</v>
      </c>
      <c r="F27" s="4"/>
      <c r="G27" s="5"/>
      <c r="H27" s="5"/>
      <c r="I27" s="23"/>
      <c r="J27" s="2"/>
      <c r="K27">
        <f t="shared" si="0"/>
        <v>0</v>
      </c>
      <c r="L27">
        <f t="shared" si="1"/>
        <v>0</v>
      </c>
    </row>
    <row r="28" spans="1:14" ht="31" thickBot="1" x14ac:dyDescent="0.25">
      <c r="A28" s="1">
        <v>53</v>
      </c>
      <c r="B28" s="8"/>
      <c r="C28" s="9" t="s">
        <v>34</v>
      </c>
      <c r="D28" s="3" t="s">
        <v>19</v>
      </c>
      <c r="E28" s="10">
        <v>280</v>
      </c>
      <c r="F28" s="9" t="s">
        <v>34</v>
      </c>
      <c r="G28" s="5" t="s">
        <v>19</v>
      </c>
      <c r="H28" s="10">
        <v>280</v>
      </c>
      <c r="I28" s="23"/>
      <c r="J28" s="2"/>
      <c r="K28">
        <f t="shared" si="0"/>
        <v>0</v>
      </c>
      <c r="L28" s="26">
        <f t="shared" si="1"/>
        <v>0</v>
      </c>
      <c r="N28" t="s">
        <v>76</v>
      </c>
    </row>
    <row r="29" spans="1:14" ht="46" thickBot="1" x14ac:dyDescent="0.25">
      <c r="A29" s="1">
        <v>54</v>
      </c>
      <c r="B29" s="8"/>
      <c r="C29" s="9" t="s">
        <v>41</v>
      </c>
      <c r="D29" s="3" t="s">
        <v>19</v>
      </c>
      <c r="E29" s="10">
        <v>120</v>
      </c>
      <c r="F29" s="9" t="s">
        <v>41</v>
      </c>
      <c r="G29" s="5" t="s">
        <v>19</v>
      </c>
      <c r="H29" s="10">
        <v>120</v>
      </c>
      <c r="I29" s="23">
        <v>1.5</v>
      </c>
      <c r="J29" s="2"/>
      <c r="K29">
        <f t="shared" si="0"/>
        <v>40.5</v>
      </c>
      <c r="L29">
        <f t="shared" si="1"/>
        <v>4860</v>
      </c>
    </row>
    <row r="30" spans="1:14" ht="31" thickBot="1" x14ac:dyDescent="0.25">
      <c r="A30" s="1">
        <v>55</v>
      </c>
      <c r="B30" s="8">
        <v>17</v>
      </c>
      <c r="C30" s="9" t="s">
        <v>33</v>
      </c>
      <c r="D30" s="3"/>
      <c r="E30" s="5">
        <v>30</v>
      </c>
      <c r="F30" s="4"/>
      <c r="G30" s="5"/>
      <c r="H30" s="5"/>
      <c r="I30" s="23"/>
      <c r="J30" s="2"/>
      <c r="K30">
        <f t="shared" si="0"/>
        <v>0</v>
      </c>
      <c r="L30">
        <f t="shared" si="1"/>
        <v>0</v>
      </c>
    </row>
    <row r="31" spans="1:14" ht="31" thickBot="1" x14ac:dyDescent="0.25">
      <c r="A31" s="1">
        <v>56</v>
      </c>
      <c r="B31" s="8" t="s">
        <v>17</v>
      </c>
      <c r="C31" s="9" t="s">
        <v>34</v>
      </c>
      <c r="D31" s="3" t="s">
        <v>19</v>
      </c>
      <c r="E31" s="15">
        <v>15</v>
      </c>
      <c r="F31" s="9" t="s">
        <v>34</v>
      </c>
      <c r="G31" s="5" t="s">
        <v>19</v>
      </c>
      <c r="H31" s="15">
        <v>15</v>
      </c>
      <c r="I31" s="23"/>
      <c r="J31" s="2"/>
      <c r="K31">
        <f t="shared" si="0"/>
        <v>0</v>
      </c>
      <c r="L31" s="26">
        <f t="shared" si="1"/>
        <v>0</v>
      </c>
    </row>
    <row r="32" spans="1:14" ht="46" thickBot="1" x14ac:dyDescent="0.25">
      <c r="A32" s="1">
        <v>57</v>
      </c>
      <c r="B32" s="8" t="s">
        <v>17</v>
      </c>
      <c r="C32" s="9" t="s">
        <v>41</v>
      </c>
      <c r="D32" s="3" t="s">
        <v>19</v>
      </c>
      <c r="E32" s="15">
        <v>15</v>
      </c>
      <c r="F32" s="9" t="s">
        <v>41</v>
      </c>
      <c r="G32" s="5" t="s">
        <v>19</v>
      </c>
      <c r="H32" s="15">
        <v>15</v>
      </c>
      <c r="I32" s="23">
        <v>1.5</v>
      </c>
      <c r="J32" s="2"/>
      <c r="K32">
        <f t="shared" si="0"/>
        <v>40.5</v>
      </c>
      <c r="L32">
        <f t="shared" si="1"/>
        <v>607.5</v>
      </c>
    </row>
    <row r="33" spans="1:12" ht="61" thickBot="1" x14ac:dyDescent="0.25">
      <c r="A33" s="1">
        <v>58</v>
      </c>
      <c r="B33" s="8">
        <v>18</v>
      </c>
      <c r="C33" s="9" t="s">
        <v>42</v>
      </c>
      <c r="D33" s="3" t="s">
        <v>43</v>
      </c>
      <c r="E33" s="12">
        <v>75</v>
      </c>
      <c r="F33" s="9" t="s">
        <v>44</v>
      </c>
      <c r="G33" s="5" t="s">
        <v>43</v>
      </c>
      <c r="H33" s="12">
        <v>75</v>
      </c>
      <c r="I33" s="23">
        <v>4</v>
      </c>
      <c r="J33" s="2"/>
      <c r="K33">
        <f t="shared" si="0"/>
        <v>108</v>
      </c>
      <c r="L33">
        <f t="shared" si="1"/>
        <v>8100</v>
      </c>
    </row>
    <row r="34" spans="1:12" ht="46" thickBot="1" x14ac:dyDescent="0.25">
      <c r="A34" s="1">
        <v>59</v>
      </c>
      <c r="B34" s="16">
        <v>43739</v>
      </c>
      <c r="C34" s="9" t="s">
        <v>45</v>
      </c>
      <c r="D34" s="3" t="s">
        <v>43</v>
      </c>
      <c r="E34" s="15">
        <v>401</v>
      </c>
      <c r="F34" s="9" t="s">
        <v>46</v>
      </c>
      <c r="G34" s="5" t="s">
        <v>43</v>
      </c>
      <c r="H34" s="15">
        <v>401</v>
      </c>
      <c r="I34" s="23">
        <v>6</v>
      </c>
      <c r="J34" s="2"/>
      <c r="K34">
        <f t="shared" si="0"/>
        <v>162</v>
      </c>
      <c r="L34">
        <f t="shared" si="1"/>
        <v>64962</v>
      </c>
    </row>
    <row r="35" spans="1:12" ht="46" thickBot="1" x14ac:dyDescent="0.25">
      <c r="A35" s="1">
        <v>60</v>
      </c>
      <c r="B35" s="8">
        <v>20</v>
      </c>
      <c r="C35" s="9" t="s">
        <v>47</v>
      </c>
      <c r="D35" s="3" t="s">
        <v>43</v>
      </c>
      <c r="E35" s="12">
        <v>30</v>
      </c>
      <c r="F35" s="9" t="s">
        <v>47</v>
      </c>
      <c r="G35" s="5" t="s">
        <v>43</v>
      </c>
      <c r="H35" s="12">
        <v>30</v>
      </c>
      <c r="I35" s="23">
        <v>6</v>
      </c>
      <c r="J35" s="2"/>
      <c r="K35">
        <f t="shared" si="0"/>
        <v>162</v>
      </c>
      <c r="L35">
        <f t="shared" si="1"/>
        <v>4860</v>
      </c>
    </row>
    <row r="36" spans="1:12" ht="46" thickBot="1" x14ac:dyDescent="0.25">
      <c r="A36" s="1">
        <v>61</v>
      </c>
      <c r="B36" s="8">
        <v>10</v>
      </c>
      <c r="C36" s="9" t="s">
        <v>48</v>
      </c>
      <c r="D36" s="3" t="s">
        <v>43</v>
      </c>
      <c r="E36" s="15">
        <v>120</v>
      </c>
      <c r="F36" s="9" t="s">
        <v>48</v>
      </c>
      <c r="G36" s="5" t="s">
        <v>43</v>
      </c>
      <c r="H36" s="15">
        <v>120</v>
      </c>
      <c r="I36" s="23">
        <v>6</v>
      </c>
      <c r="J36" s="2"/>
      <c r="K36">
        <f t="shared" si="0"/>
        <v>162</v>
      </c>
      <c r="L36">
        <f t="shared" si="1"/>
        <v>19440</v>
      </c>
    </row>
    <row r="37" spans="1:12" ht="31" thickBot="1" x14ac:dyDescent="0.25">
      <c r="A37" s="1">
        <v>65</v>
      </c>
      <c r="B37" s="3"/>
      <c r="C37" s="9" t="s">
        <v>49</v>
      </c>
      <c r="D37" s="3" t="s">
        <v>9</v>
      </c>
      <c r="E37" s="12">
        <v>4</v>
      </c>
      <c r="F37" s="9" t="s">
        <v>49</v>
      </c>
      <c r="G37" s="5" t="s">
        <v>9</v>
      </c>
      <c r="H37" s="12">
        <v>4</v>
      </c>
      <c r="I37" s="23"/>
      <c r="J37" s="2"/>
      <c r="K37">
        <f t="shared" si="0"/>
        <v>0</v>
      </c>
      <c r="L37">
        <f t="shared" si="1"/>
        <v>0</v>
      </c>
    </row>
    <row r="38" spans="1:12" ht="19" thickBot="1" x14ac:dyDescent="0.25">
      <c r="A38" s="1">
        <v>66</v>
      </c>
      <c r="B38" s="3"/>
      <c r="C38" s="17" t="s">
        <v>50</v>
      </c>
      <c r="D38" s="18" t="s">
        <v>9</v>
      </c>
      <c r="E38" s="18">
        <v>60</v>
      </c>
      <c r="F38" s="17" t="s">
        <v>51</v>
      </c>
      <c r="G38" s="18" t="s">
        <v>9</v>
      </c>
      <c r="H38" s="18">
        <v>60</v>
      </c>
      <c r="I38" s="23">
        <v>5</v>
      </c>
      <c r="J38" s="2"/>
      <c r="K38">
        <f t="shared" si="0"/>
        <v>135</v>
      </c>
      <c r="L38">
        <f t="shared" si="1"/>
        <v>8100</v>
      </c>
    </row>
    <row r="39" spans="1:12" ht="31" thickBot="1" x14ac:dyDescent="0.25">
      <c r="A39" s="1">
        <v>67</v>
      </c>
      <c r="B39" s="3"/>
      <c r="C39" s="9" t="s">
        <v>52</v>
      </c>
      <c r="D39" s="3" t="s">
        <v>9</v>
      </c>
      <c r="E39" s="12">
        <v>10</v>
      </c>
      <c r="F39" s="9" t="s">
        <v>52</v>
      </c>
      <c r="G39" s="5" t="s">
        <v>9</v>
      </c>
      <c r="H39" s="12">
        <v>10</v>
      </c>
      <c r="I39" s="23">
        <v>15</v>
      </c>
      <c r="J39" s="2"/>
      <c r="K39">
        <f t="shared" si="0"/>
        <v>405</v>
      </c>
      <c r="L39">
        <f t="shared" si="1"/>
        <v>4050</v>
      </c>
    </row>
    <row r="40" spans="1:12" ht="46" thickBot="1" x14ac:dyDescent="0.25">
      <c r="A40" s="1">
        <v>68</v>
      </c>
      <c r="B40" s="16">
        <v>45231</v>
      </c>
      <c r="C40" s="9" t="s">
        <v>53</v>
      </c>
      <c r="D40" s="3" t="s">
        <v>9</v>
      </c>
      <c r="E40" s="15">
        <v>32</v>
      </c>
      <c r="F40" s="9" t="s">
        <v>53</v>
      </c>
      <c r="G40" s="5" t="s">
        <v>9</v>
      </c>
      <c r="H40" s="15">
        <v>32</v>
      </c>
      <c r="I40" s="23">
        <v>6</v>
      </c>
      <c r="J40" s="2"/>
      <c r="K40">
        <f t="shared" si="0"/>
        <v>162</v>
      </c>
      <c r="L40">
        <f t="shared" si="1"/>
        <v>5184</v>
      </c>
    </row>
    <row r="41" spans="1:12" ht="16" thickBot="1" x14ac:dyDescent="0.25">
      <c r="A41" s="1">
        <v>69</v>
      </c>
      <c r="B41" s="3" t="s">
        <v>17</v>
      </c>
      <c r="C41" s="19" t="s">
        <v>54</v>
      </c>
      <c r="D41" s="3" t="s">
        <v>9</v>
      </c>
      <c r="E41" s="3">
        <v>52</v>
      </c>
      <c r="F41" s="19" t="s">
        <v>55</v>
      </c>
      <c r="G41" s="3" t="s">
        <v>9</v>
      </c>
      <c r="H41" s="3">
        <v>52</v>
      </c>
      <c r="I41" s="23">
        <v>6</v>
      </c>
      <c r="J41" s="2"/>
      <c r="K41">
        <f t="shared" si="0"/>
        <v>162</v>
      </c>
      <c r="L41">
        <f t="shared" si="1"/>
        <v>8424</v>
      </c>
    </row>
    <row r="42" spans="1:12" ht="31" thickBot="1" x14ac:dyDescent="0.25">
      <c r="A42" s="1">
        <v>70</v>
      </c>
      <c r="B42" s="3" t="s">
        <v>17</v>
      </c>
      <c r="C42" s="9" t="s">
        <v>56</v>
      </c>
      <c r="D42" s="3" t="s">
        <v>9</v>
      </c>
      <c r="E42" s="10">
        <v>2</v>
      </c>
      <c r="F42" s="9" t="s">
        <v>56</v>
      </c>
      <c r="G42" s="5" t="s">
        <v>9</v>
      </c>
      <c r="H42" s="10">
        <v>2</v>
      </c>
      <c r="I42" s="23">
        <v>22</v>
      </c>
      <c r="J42" s="2"/>
      <c r="K42">
        <f t="shared" si="0"/>
        <v>594</v>
      </c>
      <c r="L42">
        <f t="shared" si="1"/>
        <v>1188</v>
      </c>
    </row>
    <row r="43" spans="1:12" ht="31" thickBot="1" x14ac:dyDescent="0.25">
      <c r="A43" s="1">
        <v>71</v>
      </c>
      <c r="B43" s="3" t="s">
        <v>17</v>
      </c>
      <c r="C43" s="9" t="s">
        <v>57</v>
      </c>
      <c r="D43" s="3" t="s">
        <v>9</v>
      </c>
      <c r="E43" s="10">
        <v>4</v>
      </c>
      <c r="F43" s="9" t="s">
        <v>57</v>
      </c>
      <c r="G43" s="5" t="s">
        <v>9</v>
      </c>
      <c r="H43" s="10">
        <v>4</v>
      </c>
      <c r="I43" s="23">
        <v>30</v>
      </c>
      <c r="J43" s="2"/>
      <c r="K43">
        <f t="shared" si="0"/>
        <v>810</v>
      </c>
      <c r="L43">
        <f t="shared" si="1"/>
        <v>3240</v>
      </c>
    </row>
    <row r="44" spans="1:12" ht="31" thickBot="1" x14ac:dyDescent="0.25">
      <c r="A44" s="1">
        <v>72</v>
      </c>
      <c r="B44" s="8">
        <v>25</v>
      </c>
      <c r="C44" s="9" t="s">
        <v>58</v>
      </c>
      <c r="D44" s="3" t="s">
        <v>9</v>
      </c>
      <c r="E44" s="10">
        <v>3</v>
      </c>
      <c r="F44" s="9" t="s">
        <v>59</v>
      </c>
      <c r="G44" s="5" t="s">
        <v>9</v>
      </c>
      <c r="H44" s="10">
        <v>3</v>
      </c>
      <c r="I44" s="23">
        <v>35</v>
      </c>
      <c r="J44" s="2"/>
      <c r="K44">
        <f t="shared" si="0"/>
        <v>945</v>
      </c>
      <c r="L44">
        <f t="shared" si="1"/>
        <v>2835</v>
      </c>
    </row>
    <row r="45" spans="1:12" ht="61" thickBot="1" x14ac:dyDescent="0.25">
      <c r="A45" s="1">
        <v>73</v>
      </c>
      <c r="B45" s="8">
        <v>26</v>
      </c>
      <c r="C45" s="9" t="s">
        <v>60</v>
      </c>
      <c r="D45" s="3" t="s">
        <v>43</v>
      </c>
      <c r="E45" s="10">
        <v>25</v>
      </c>
      <c r="F45" s="9" t="s">
        <v>61</v>
      </c>
      <c r="G45" s="5" t="s">
        <v>43</v>
      </c>
      <c r="H45" s="10">
        <v>25</v>
      </c>
      <c r="I45" s="23">
        <v>6</v>
      </c>
      <c r="J45" s="2"/>
      <c r="K45">
        <f t="shared" si="0"/>
        <v>162</v>
      </c>
      <c r="L45">
        <f t="shared" si="1"/>
        <v>4050</v>
      </c>
    </row>
    <row r="46" spans="1:12" ht="31" thickBot="1" x14ac:dyDescent="0.25">
      <c r="A46" s="1">
        <v>74</v>
      </c>
      <c r="B46" s="3"/>
      <c r="C46" s="9" t="s">
        <v>62</v>
      </c>
      <c r="D46" s="3" t="s">
        <v>43</v>
      </c>
      <c r="E46" s="10">
        <v>8</v>
      </c>
      <c r="F46" s="9" t="s">
        <v>63</v>
      </c>
      <c r="G46" s="5" t="s">
        <v>43</v>
      </c>
      <c r="H46" s="10">
        <v>8</v>
      </c>
      <c r="I46" s="23">
        <v>6</v>
      </c>
      <c r="J46" s="2"/>
      <c r="K46">
        <f t="shared" si="0"/>
        <v>162</v>
      </c>
      <c r="L46">
        <f t="shared" si="1"/>
        <v>1296</v>
      </c>
    </row>
    <row r="47" spans="1:12" ht="31" thickBot="1" x14ac:dyDescent="0.25">
      <c r="A47" s="1">
        <v>75</v>
      </c>
      <c r="B47" s="8">
        <v>27</v>
      </c>
      <c r="C47" s="9" t="s">
        <v>64</v>
      </c>
      <c r="D47" s="3" t="s">
        <v>9</v>
      </c>
      <c r="E47" s="10">
        <v>3</v>
      </c>
      <c r="F47" s="9" t="s">
        <v>65</v>
      </c>
      <c r="G47" s="5" t="s">
        <v>9</v>
      </c>
      <c r="H47" s="10">
        <v>3</v>
      </c>
      <c r="I47" s="23">
        <v>15</v>
      </c>
      <c r="J47" s="2"/>
      <c r="K47">
        <f t="shared" si="0"/>
        <v>405</v>
      </c>
      <c r="L47">
        <f t="shared" si="1"/>
        <v>1215</v>
      </c>
    </row>
    <row r="48" spans="1:12" ht="31" thickBot="1" x14ac:dyDescent="0.25">
      <c r="A48" s="1">
        <v>76</v>
      </c>
      <c r="B48" s="8">
        <v>28</v>
      </c>
      <c r="C48" s="9" t="s">
        <v>66</v>
      </c>
      <c r="D48" s="5" t="s">
        <v>43</v>
      </c>
      <c r="E48" s="10">
        <v>6</v>
      </c>
      <c r="F48" s="9" t="s">
        <v>67</v>
      </c>
      <c r="G48" s="5" t="s">
        <v>9</v>
      </c>
      <c r="H48" s="10">
        <v>6</v>
      </c>
      <c r="I48" s="23">
        <v>5</v>
      </c>
      <c r="J48" s="2"/>
      <c r="K48">
        <f t="shared" si="0"/>
        <v>135</v>
      </c>
      <c r="L48">
        <f t="shared" si="1"/>
        <v>810</v>
      </c>
    </row>
    <row r="49" spans="1:13" ht="46" thickBot="1" x14ac:dyDescent="0.25">
      <c r="A49" s="1">
        <v>77</v>
      </c>
      <c r="B49" s="20" t="s">
        <v>68</v>
      </c>
      <c r="C49" s="21" t="s">
        <v>69</v>
      </c>
      <c r="D49" s="3" t="s">
        <v>43</v>
      </c>
      <c r="E49" s="10">
        <v>30</v>
      </c>
      <c r="F49" s="21" t="s">
        <v>70</v>
      </c>
      <c r="G49" s="5" t="s">
        <v>19</v>
      </c>
      <c r="H49" s="10">
        <v>30</v>
      </c>
      <c r="I49" s="23">
        <v>5</v>
      </c>
      <c r="J49" s="2"/>
      <c r="K49">
        <f t="shared" si="0"/>
        <v>135</v>
      </c>
      <c r="L49">
        <f t="shared" si="1"/>
        <v>4050</v>
      </c>
    </row>
    <row r="50" spans="1:13" ht="31" thickBot="1" x14ac:dyDescent="0.25">
      <c r="A50" s="1">
        <v>78</v>
      </c>
      <c r="B50" s="8">
        <v>30</v>
      </c>
      <c r="C50" s="9" t="s">
        <v>71</v>
      </c>
      <c r="D50" s="3" t="s">
        <v>9</v>
      </c>
      <c r="E50" s="10">
        <v>3</v>
      </c>
      <c r="F50" s="9" t="s">
        <v>72</v>
      </c>
      <c r="G50" s="5" t="s">
        <v>9</v>
      </c>
      <c r="H50" s="10">
        <v>3</v>
      </c>
      <c r="I50" s="23">
        <v>15</v>
      </c>
      <c r="J50" s="2"/>
      <c r="K50">
        <f t="shared" si="0"/>
        <v>405</v>
      </c>
      <c r="L50">
        <f t="shared" si="1"/>
        <v>1215</v>
      </c>
    </row>
    <row r="51" spans="1:13" ht="31" thickBot="1" x14ac:dyDescent="0.25">
      <c r="A51" s="1">
        <v>79</v>
      </c>
      <c r="B51" s="3" t="s">
        <v>17</v>
      </c>
      <c r="C51" s="9" t="s">
        <v>71</v>
      </c>
      <c r="D51" s="3" t="s">
        <v>9</v>
      </c>
      <c r="E51" s="10">
        <v>18</v>
      </c>
      <c r="F51" s="9" t="s">
        <v>73</v>
      </c>
      <c r="G51" s="5" t="s">
        <v>9</v>
      </c>
      <c r="H51" s="10">
        <v>18</v>
      </c>
      <c r="I51" s="23">
        <v>5</v>
      </c>
      <c r="J51" s="2"/>
      <c r="K51">
        <f t="shared" si="0"/>
        <v>135</v>
      </c>
      <c r="L51">
        <f t="shared" si="1"/>
        <v>2430</v>
      </c>
    </row>
    <row r="52" spans="1:13" x14ac:dyDescent="0.2">
      <c r="L52" s="25">
        <f>SUM(L22:L51)</f>
        <v>164686.5</v>
      </c>
    </row>
    <row r="53" spans="1:13" x14ac:dyDescent="0.2">
      <c r="L53">
        <f>L52+L21</f>
        <v>341941.5</v>
      </c>
    </row>
    <row r="54" spans="1:13" x14ac:dyDescent="0.2">
      <c r="L54">
        <v>30400</v>
      </c>
      <c r="M54" t="s">
        <v>77</v>
      </c>
    </row>
    <row r="55" spans="1:13" x14ac:dyDescent="0.2">
      <c r="L55">
        <v>438817</v>
      </c>
      <c r="M55" t="s">
        <v>78</v>
      </c>
    </row>
    <row r="56" spans="1:13" x14ac:dyDescent="0.2">
      <c r="L56">
        <f>L55-L54-L53</f>
        <v>66475.5</v>
      </c>
    </row>
    <row r="57" spans="1:13" x14ac:dyDescent="0.2">
      <c r="L57">
        <f>L56*1.2</f>
        <v>79770.599999999991</v>
      </c>
    </row>
  </sheetData>
  <mergeCells count="7">
    <mergeCell ref="G2:G3"/>
    <mergeCell ref="H2:H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dcterms:created xsi:type="dcterms:W3CDTF">2021-10-11T07:16:29Z</dcterms:created>
  <dcterms:modified xsi:type="dcterms:W3CDTF">2022-02-18T13:32:51Z</dcterms:modified>
</cp:coreProperties>
</file>