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БУД ОЛІМП\ТРІНІТІ\ТЕНДЕР\Опорядження МОП\Розсилка\"/>
    </mc:Choice>
  </mc:AlternateContent>
  <xr:revisionPtr revIDLastSave="0" documentId="13_ncr:1_{04595AA2-33B4-44B0-A6E1-A71481B9EB4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Оздоблення Паркінг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J5" i="2"/>
  <c r="J6" i="2"/>
  <c r="L6" i="2" s="1"/>
  <c r="J7" i="2"/>
  <c r="L7" i="2" s="1"/>
  <c r="J8" i="2"/>
  <c r="L8" i="2" s="1"/>
  <c r="J9" i="2"/>
  <c r="L9" i="2" s="1"/>
  <c r="J10" i="2"/>
  <c r="J11" i="2"/>
  <c r="J12" i="2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22" i="2"/>
  <c r="L22" i="2" s="1"/>
  <c r="J23" i="2"/>
  <c r="L23" i="2" s="1"/>
  <c r="J24" i="2"/>
  <c r="L24" i="2" s="1"/>
  <c r="J25" i="2"/>
  <c r="L25" i="2" s="1"/>
  <c r="J26" i="2"/>
  <c r="L26" i="2" s="1"/>
  <c r="J27" i="2"/>
  <c r="J28" i="2"/>
  <c r="L28" i="2" s="1"/>
  <c r="J29" i="2"/>
  <c r="L29" i="2" s="1"/>
  <c r="J30" i="2"/>
  <c r="L30" i="2" s="1"/>
  <c r="J31" i="2"/>
  <c r="L31" i="2" s="1"/>
  <c r="J32" i="2"/>
  <c r="L32" i="2" s="1"/>
  <c r="J33" i="2"/>
  <c r="L33" i="2" s="1"/>
  <c r="J34" i="2"/>
  <c r="L34" i="2" s="1"/>
  <c r="J35" i="2"/>
  <c r="L35" i="2" s="1"/>
  <c r="J36" i="2"/>
  <c r="L36" i="2" s="1"/>
  <c r="J37" i="2"/>
  <c r="J38" i="2"/>
  <c r="L38" i="2" s="1"/>
  <c r="J39" i="2"/>
  <c r="L39" i="2" s="1"/>
  <c r="J40" i="2"/>
  <c r="L40" i="2" s="1"/>
  <c r="J41" i="2"/>
  <c r="L41" i="2" s="1"/>
  <c r="J42" i="2"/>
  <c r="L42" i="2" s="1"/>
  <c r="J43" i="2"/>
  <c r="L43" i="2" s="1"/>
  <c r="J44" i="2"/>
  <c r="L44" i="2" s="1"/>
  <c r="J45" i="2"/>
  <c r="L45" i="2" s="1"/>
  <c r="J46" i="2"/>
  <c r="L46" i="2" s="1"/>
  <c r="J47" i="2"/>
  <c r="L47" i="2" s="1"/>
  <c r="J48" i="2"/>
  <c r="L48" i="2" s="1"/>
  <c r="J49" i="2"/>
  <c r="L49" i="2" s="1"/>
  <c r="J50" i="2"/>
  <c r="L50" i="2" s="1"/>
  <c r="J51" i="2"/>
  <c r="L51" i="2" s="1"/>
  <c r="J52" i="2"/>
  <c r="L52" i="2" s="1"/>
  <c r="L12" i="2" l="1"/>
  <c r="L11" i="2"/>
  <c r="L5" i="2"/>
  <c r="L37" i="2"/>
  <c r="L10" i="2"/>
  <c r="K53" i="2"/>
  <c r="L27" i="2"/>
  <c r="L53" i="2" s="1"/>
  <c r="J53" i="2"/>
</calcChain>
</file>

<file path=xl/sharedStrings.xml><?xml version="1.0" encoding="utf-8"?>
<sst xmlns="http://schemas.openxmlformats.org/spreadsheetml/2006/main" count="254" uniqueCount="51">
  <si>
    <t>001, 001/1</t>
  </si>
  <si>
    <t>Фарбування колон акриловою фарбою Rall 9004</t>
  </si>
  <si>
    <t>м2</t>
  </si>
  <si>
    <t>Фарбування стін акриловою фарбою Rall 9004</t>
  </si>
  <si>
    <t>Укладка плитки ГРЕСС сапожок на стіни h=150 мм</t>
  </si>
  <si>
    <t>Укладка плитки ГРЕСС сапожок на колони h=150 мм</t>
  </si>
  <si>
    <t>мп</t>
  </si>
  <si>
    <t>шт</t>
  </si>
  <si>
    <t>Монтаж дорожних знаків</t>
  </si>
  <si>
    <t>0001, 0001/1</t>
  </si>
  <si>
    <t>Штукатурка відкосів воріт</t>
  </si>
  <si>
    <t>Фарбування колон масляними фарбами (сигнальна) з попереднім грунтуванням олифою</t>
  </si>
  <si>
    <t>Влаштування гідроізоляції під плитку стін (Гідрофобізатор)</t>
  </si>
  <si>
    <t>Влаштування гідроізоляції під плитку колон (Гідрофобізатор)</t>
  </si>
  <si>
    <t>Монтаж накладки на дефрмаційний шов на стелю кутик оцинкований 100х100 t=0,7мм</t>
  </si>
  <si>
    <t>Монтаж накладки на дефрмаційний шов на колони оцинкований 100х100 t=0,7мм</t>
  </si>
  <si>
    <t>Укладка плитки ГРЕСС сапожок на стіни h=300 мм пандус рапми на відм. -8,600</t>
  </si>
  <si>
    <t>Влаштування розмітки паркінгу (підлога)</t>
  </si>
  <si>
    <t>Влаштування нумерації паркомісць (підлога)</t>
  </si>
  <si>
    <t>Монтаж колесоотбійника РКС 03 резиновий 1830х145х120</t>
  </si>
  <si>
    <t>Монтаж колесоотбійника РКС 01 резиновий, бокова частина 610х145х120</t>
  </si>
  <si>
    <t>Монтаж колесоотбійника РКС 02 резиновий, центральна частина 610х145х120</t>
  </si>
  <si>
    <t>Монтаж колесоотбійника РК 0,5, резиновий, колесоотбій, 590х120х90</t>
  </si>
  <si>
    <t>Монтаж накладки РУ 0,2, резинові на колони, 810х100х100</t>
  </si>
  <si>
    <t>Влаштування гідроізоляції приямків (Гідростоп №209)</t>
  </si>
  <si>
    <t>Утеплення ділянки стіни (метод "мокрий фасад") мінватою h=150 мм (135 кг/м3)</t>
  </si>
  <si>
    <t>Утеплення ділянки стеля (метод "мокрий фасад") мінватою h=180 мм (135 кг/м3)</t>
  </si>
  <si>
    <t>Герметизація шва між сапожком та підлогою герметиком поліуретановим Sika (стіна)</t>
  </si>
  <si>
    <t>Герметизація шва між сапожком та підлогою герметиком поліуретановим Sika (колона)</t>
  </si>
  <si>
    <t>Утеплення ділянки стіни (метод "мокрий фасад") мінватою кг/м3 h=100 мм (150 кг/м3)</t>
  </si>
  <si>
    <t>Монтаж накладки на дефрмаційний шов на стелю кутик оцинкований 100х100 t=0,7мм (шов заповнити піною 20мм)</t>
  </si>
  <si>
    <t>Укладка плитки ГРЕСС сапожок на стіни h=300 мм пандус рапми на відм. -5,300</t>
  </si>
  <si>
    <t>Од.вим</t>
  </si>
  <si>
    <t>Кількість</t>
  </si>
  <si>
    <t>Оздоблення</t>
  </si>
  <si>
    <t>Маркування приміщення</t>
  </si>
  <si>
    <t>Шифр проекту</t>
  </si>
  <si>
    <t>Поверх</t>
  </si>
  <si>
    <t>273-5.1-АР</t>
  </si>
  <si>
    <t>273-5.1-ТХ</t>
  </si>
  <si>
    <t>відм.-8,600</t>
  </si>
  <si>
    <t>відм.-5,300</t>
  </si>
  <si>
    <t>Вартість матеріалів за одиницю, грн з ПДВ</t>
  </si>
  <si>
    <t>Вартість робіт за одиницю, грн з ПДВ</t>
  </si>
  <si>
    <t>Загальна вартість матеріалів, грн з ПДВ</t>
  </si>
  <si>
    <t>Загальна вартість робіт, грн з ПДВ</t>
  </si>
  <si>
    <t>Вартість всього, грн з ПДВ</t>
  </si>
  <si>
    <t>№</t>
  </si>
  <si>
    <t>Итог</t>
  </si>
  <si>
    <t>Тут вказати Підрядника</t>
  </si>
  <si>
    <t>Фарбування стелі та інженерних мереж акриловою фарбою Rall 9004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</si>
</sst>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Protection="1">
      <protection locked="0"/>
    </xf>
    <xf numFmtId="0" fontId="1" fillId="0" borderId="0" xfId="0" applyFont="1"/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</cellXfs>
  <cellStyles count="1">
    <cellStyle name="Звичайний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numFmt numFmtId="0" formatCode="General"/>
    </dxf>
    <dxf>
      <fill>
        <patternFill patternType="solid">
          <fgColor indexed="64"/>
          <bgColor theme="9" tint="0.79998168889431442"/>
        </patternFill>
      </fill>
      <protection locked="0" hidden="0"/>
    </dxf>
    <dxf>
      <fill>
        <patternFill patternType="solid">
          <fgColor indexed="64"/>
          <bgColor theme="9" tint="0.79998168889431442"/>
        </patternFill>
      </fill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2</xdr:row>
      <xdr:rowOff>27215</xdr:rowOff>
    </xdr:from>
    <xdr:to>
      <xdr:col>13</xdr:col>
      <xdr:colOff>468609</xdr:colOff>
      <xdr:row>2</xdr:row>
      <xdr:rowOff>252351</xdr:rowOff>
    </xdr:to>
    <xdr:sp macro="" textlink="">
      <xdr:nvSpPr>
        <xdr:cNvPr id="4" name="Стрелка: влево 3">
          <a:extLst>
            <a:ext uri="{FF2B5EF4-FFF2-40B4-BE49-F238E27FC236}">
              <a16:creationId xmlns:a16="http://schemas.microsoft.com/office/drawing/2014/main" id="{50B5A7F4-0424-48B3-902F-07F3D8CCDF5A}"/>
            </a:ext>
          </a:extLst>
        </xdr:cNvPr>
        <xdr:cNvSpPr/>
      </xdr:nvSpPr>
      <xdr:spPr>
        <a:xfrm>
          <a:off x="18179143" y="421822"/>
          <a:ext cx="890430" cy="2251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" displayName="Таблица13" ref="A4:L53" totalsRowCount="1">
  <autoFilter ref="A4:L52" xr:uid="{00000000-0009-0000-0100-000002000000}"/>
  <tableColumns count="12">
    <tableColumn id="13" xr3:uid="{00000000-0010-0000-0000-00000D000000}" name="№" totalsRowLabel="Итог"/>
    <tableColumn id="6" xr3:uid="{00000000-0010-0000-0000-000006000000}" name="Поверх"/>
    <tableColumn id="7" xr3:uid="{00000000-0010-0000-0000-000007000000}" name="Шифр проекту"/>
    <tableColumn id="1" xr3:uid="{00000000-0010-0000-0000-000001000000}" name="Маркування приміщення"/>
    <tableColumn id="2" xr3:uid="{00000000-0010-0000-0000-000002000000}" name="Оздоблення" dataDxfId="9" totalsRowDxfId="8"/>
    <tableColumn id="3" xr3:uid="{00000000-0010-0000-0000-000003000000}" name="Од.вим"/>
    <tableColumn id="4" xr3:uid="{00000000-0010-0000-0000-000004000000}" name="Кількість"/>
    <tableColumn id="8" xr3:uid="{00000000-0010-0000-0000-000008000000}" name="Вартість матеріалів за одиницю, грн з ПДВ" dataDxfId="7"/>
    <tableColumn id="9" xr3:uid="{00000000-0010-0000-0000-000009000000}" name="Вартість робіт за одиницю, грн з ПДВ" dataDxfId="6"/>
    <tableColumn id="10" xr3:uid="{00000000-0010-0000-0000-00000A000000}" name="Загальна вартість матеріалів, грн з ПДВ" totalsRowFunction="sum" dataDxfId="5" totalsRowDxfId="4">
      <calculatedColumnFormula>Таблица13[[#This Row],[Вартість матеріалів за одиницю, грн з ПДВ]]*Таблица13[[#This Row],[Кількість]]</calculatedColumnFormula>
    </tableColumn>
    <tableColumn id="11" xr3:uid="{00000000-0010-0000-0000-00000B000000}" name="Загальна вартість робіт, грн з ПДВ" totalsRowFunction="sum" dataDxfId="3" totalsRowDxfId="2">
      <calculatedColumnFormula>Таблица13[[#This Row],[Кількість]]*Таблица13[[#This Row],[Вартість робіт за одиницю, грн з ПДВ]]</calculatedColumnFormula>
    </tableColumn>
    <tableColumn id="12" xr3:uid="{00000000-0010-0000-0000-00000C000000}" name="Вартість всього, грн з ПДВ" totalsRowFunction="sum" dataDxfId="1" totalsRowDxfId="0">
      <calculatedColumnFormula>Таблица13[[#This Row],[Загальна вартість матеріалів, грн з ПДВ]]+Таблица13[[#This Row],[Загальна вартість робіт, грн з ПДВ]]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tabSelected="1" zoomScale="70" zoomScaleNormal="70" workbookViewId="0">
      <pane ySplit="4" topLeftCell="A11" activePane="bottomLeft" state="frozen"/>
      <selection pane="bottomLeft" activeCell="D14" sqref="D14"/>
    </sheetView>
  </sheetViews>
  <sheetFormatPr defaultRowHeight="15" x14ac:dyDescent="0.25"/>
  <cols>
    <col min="2" max="2" width="11.140625" customWidth="1"/>
    <col min="3" max="3" width="16.85546875" bestFit="1" customWidth="1"/>
    <col min="4" max="4" width="16.42578125" customWidth="1"/>
    <col min="5" max="5" width="84.5703125" style="1" bestFit="1" customWidth="1"/>
    <col min="6" max="6" width="10.42578125" customWidth="1"/>
    <col min="7" max="7" width="11.5703125" customWidth="1"/>
    <col min="8" max="8" width="24.28515625" customWidth="1"/>
    <col min="9" max="9" width="24" customWidth="1"/>
    <col min="10" max="10" width="23.28515625" customWidth="1"/>
    <col min="11" max="11" width="20.85546875" customWidth="1"/>
    <col min="12" max="12" width="16.85546875" customWidth="1"/>
  </cols>
  <sheetData>
    <row r="2" spans="1:15" ht="15.75" thickBot="1" x14ac:dyDescent="0.3"/>
    <row r="3" spans="1:15" ht="27" thickBot="1" x14ac:dyDescent="0.45">
      <c r="H3" s="8"/>
      <c r="I3" s="9"/>
      <c r="J3" s="9"/>
      <c r="K3" s="9"/>
      <c r="L3" s="10"/>
      <c r="O3" s="7" t="s">
        <v>49</v>
      </c>
    </row>
    <row r="4" spans="1:15" ht="30" x14ac:dyDescent="0.25">
      <c r="A4" s="3" t="s">
        <v>47</v>
      </c>
      <c r="B4" s="3" t="s">
        <v>37</v>
      </c>
      <c r="C4" s="3" t="s">
        <v>36</v>
      </c>
      <c r="D4" s="4" t="s">
        <v>35</v>
      </c>
      <c r="E4" s="2" t="s">
        <v>34</v>
      </c>
      <c r="F4" s="3" t="s">
        <v>32</v>
      </c>
      <c r="G4" s="3" t="s">
        <v>33</v>
      </c>
      <c r="H4" s="1" t="s">
        <v>42</v>
      </c>
      <c r="I4" s="1" t="s">
        <v>43</v>
      </c>
      <c r="J4" s="1" t="s">
        <v>44</v>
      </c>
      <c r="K4" s="1" t="s">
        <v>45</v>
      </c>
      <c r="L4" s="1" t="s">
        <v>46</v>
      </c>
    </row>
    <row r="5" spans="1:15" x14ac:dyDescent="0.25">
      <c r="A5">
        <v>1</v>
      </c>
      <c r="B5" t="s">
        <v>40</v>
      </c>
      <c r="C5" t="s">
        <v>38</v>
      </c>
      <c r="D5" t="s">
        <v>9</v>
      </c>
      <c r="E5" s="1" t="s">
        <v>1</v>
      </c>
      <c r="F5" t="s">
        <v>2</v>
      </c>
      <c r="G5">
        <v>172.62</v>
      </c>
      <c r="H5" s="5"/>
      <c r="I5" s="5"/>
      <c r="J5" s="6">
        <f>Таблица13[[#This Row],[Вартість матеріалів за одиницю, грн з ПДВ]]*Таблица13[[#This Row],[Кількість]]</f>
        <v>0</v>
      </c>
      <c r="K5" s="6">
        <f>Таблица13[[#This Row],[Кількість]]*Таблица13[[#This Row],[Вартість робіт за одиницю, грн з ПДВ]]</f>
        <v>0</v>
      </c>
      <c r="L5" s="6">
        <f>Таблица13[[#This Row],[Загальна вартість матеріалів, грн з ПДВ]]+Таблица13[[#This Row],[Загальна вартість робіт, грн з ПДВ]]</f>
        <v>0</v>
      </c>
    </row>
    <row r="6" spans="1:15" x14ac:dyDescent="0.25">
      <c r="A6">
        <v>2</v>
      </c>
      <c r="B6" t="s">
        <v>40</v>
      </c>
      <c r="C6" t="s">
        <v>38</v>
      </c>
      <c r="D6" t="s">
        <v>9</v>
      </c>
      <c r="E6" s="1" t="s">
        <v>11</v>
      </c>
      <c r="F6" t="s">
        <v>2</v>
      </c>
      <c r="G6">
        <v>329</v>
      </c>
      <c r="H6" s="5"/>
      <c r="I6" s="5"/>
      <c r="J6" s="6">
        <f>Таблица13[[#This Row],[Вартість матеріалів за одиницю, грн з ПДВ]]*Таблица13[[#This Row],[Кількість]]</f>
        <v>0</v>
      </c>
      <c r="K6" s="6">
        <f>Таблица13[[#This Row],[Кількість]]*Таблица13[[#This Row],[Вартість робіт за одиницю, грн з ПДВ]]</f>
        <v>0</v>
      </c>
      <c r="L6" s="6">
        <f>Таблица13[[#This Row],[Загальна вартість матеріалів, грн з ПДВ]]+Таблица13[[#This Row],[Загальна вартість робіт, грн з ПДВ]]</f>
        <v>0</v>
      </c>
    </row>
    <row r="7" spans="1:15" x14ac:dyDescent="0.25">
      <c r="A7">
        <v>3</v>
      </c>
      <c r="B7" t="s">
        <v>40</v>
      </c>
      <c r="C7" t="s">
        <v>38</v>
      </c>
      <c r="D7" t="s">
        <v>9</v>
      </c>
      <c r="E7" s="1" t="s">
        <v>50</v>
      </c>
      <c r="F7" t="s">
        <v>2</v>
      </c>
      <c r="G7">
        <v>4308</v>
      </c>
      <c r="H7" s="5"/>
      <c r="I7" s="5"/>
      <c r="J7" s="6">
        <f>Таблица13[[#This Row],[Вартість матеріалів за одиницю, грн з ПДВ]]*Таблица13[[#This Row],[Кількість]]</f>
        <v>0</v>
      </c>
      <c r="K7" s="6">
        <f>Таблица13[[#This Row],[Кількість]]*Таблица13[[#This Row],[Вартість робіт за одиницю, грн з ПДВ]]</f>
        <v>0</v>
      </c>
      <c r="L7" s="6">
        <f>Таблица13[[#This Row],[Загальна вартість матеріалів, грн з ПДВ]]+Таблица13[[#This Row],[Загальна вартість робіт, грн з ПДВ]]</f>
        <v>0</v>
      </c>
    </row>
    <row r="8" spans="1:15" x14ac:dyDescent="0.25">
      <c r="A8">
        <v>4</v>
      </c>
      <c r="B8" t="s">
        <v>40</v>
      </c>
      <c r="C8" t="s">
        <v>38</v>
      </c>
      <c r="D8" t="s">
        <v>9</v>
      </c>
      <c r="E8" s="1" t="s">
        <v>3</v>
      </c>
      <c r="F8" t="s">
        <v>2</v>
      </c>
      <c r="G8">
        <v>1450</v>
      </c>
      <c r="H8" s="5"/>
      <c r="I8" s="5"/>
      <c r="J8" s="6">
        <f>Таблица13[[#This Row],[Вартість матеріалів за одиницю, грн з ПДВ]]*Таблица13[[#This Row],[Кількість]]</f>
        <v>0</v>
      </c>
      <c r="K8" s="6">
        <f>Таблица13[[#This Row],[Кількість]]*Таблица13[[#This Row],[Вартість робіт за одиницю, грн з ПДВ]]</f>
        <v>0</v>
      </c>
      <c r="L8" s="6">
        <f>Таблица13[[#This Row],[Загальна вартість матеріалів, грн з ПДВ]]+Таблица13[[#This Row],[Загальна вартість робіт, грн з ПДВ]]</f>
        <v>0</v>
      </c>
    </row>
    <row r="9" spans="1:15" x14ac:dyDescent="0.25">
      <c r="A9">
        <v>5</v>
      </c>
      <c r="B9" t="s">
        <v>40</v>
      </c>
      <c r="C9" t="s">
        <v>38</v>
      </c>
      <c r="D9" t="s">
        <v>9</v>
      </c>
      <c r="E9" s="1" t="s">
        <v>4</v>
      </c>
      <c r="F9" t="s">
        <v>2</v>
      </c>
      <c r="G9">
        <v>64.430000000000007</v>
      </c>
      <c r="H9" s="5"/>
      <c r="I9" s="5"/>
      <c r="J9" s="6">
        <f>Таблица13[[#This Row],[Вартість матеріалів за одиницю, грн з ПДВ]]*Таблица13[[#This Row],[Кількість]]</f>
        <v>0</v>
      </c>
      <c r="K9" s="6">
        <f>Таблица13[[#This Row],[Кількість]]*Таблица13[[#This Row],[Вартість робіт за одиницю, грн з ПДВ]]</f>
        <v>0</v>
      </c>
      <c r="L9" s="6">
        <f>Таблица13[[#This Row],[Загальна вартість матеріалів, грн з ПДВ]]+Таблица13[[#This Row],[Загальна вартість робіт, грн з ПДВ]]</f>
        <v>0</v>
      </c>
    </row>
    <row r="10" spans="1:15" x14ac:dyDescent="0.25">
      <c r="A10">
        <v>6</v>
      </c>
      <c r="B10" t="s">
        <v>40</v>
      </c>
      <c r="C10" t="s">
        <v>38</v>
      </c>
      <c r="D10" t="s">
        <v>9</v>
      </c>
      <c r="E10" s="1" t="s">
        <v>12</v>
      </c>
      <c r="F10" t="s">
        <v>2</v>
      </c>
      <c r="G10">
        <v>64.430000000000007</v>
      </c>
      <c r="H10" s="5"/>
      <c r="I10" s="5"/>
      <c r="J10" s="6">
        <f>Таблица13[[#This Row],[Вартість матеріалів за одиницю, грн з ПДВ]]*Таблица13[[#This Row],[Кількість]]</f>
        <v>0</v>
      </c>
      <c r="K10" s="6">
        <f>Таблица13[[#This Row],[Кількість]]*Таблица13[[#This Row],[Вартість робіт за одиницю, грн з ПДВ]]</f>
        <v>0</v>
      </c>
      <c r="L10" s="6">
        <f>Таблица13[[#This Row],[Загальна вартість матеріалів, грн з ПДВ]]+Таблица13[[#This Row],[Загальна вартість робіт, грн з ПДВ]]</f>
        <v>0</v>
      </c>
    </row>
    <row r="11" spans="1:15" x14ac:dyDescent="0.25">
      <c r="A11">
        <v>7</v>
      </c>
      <c r="B11" t="s">
        <v>40</v>
      </c>
      <c r="C11" t="s">
        <v>38</v>
      </c>
      <c r="D11" t="s">
        <v>9</v>
      </c>
      <c r="E11" s="1" t="s">
        <v>5</v>
      </c>
      <c r="F11" t="s">
        <v>2</v>
      </c>
      <c r="G11">
        <v>24.6</v>
      </c>
      <c r="H11" s="5"/>
      <c r="I11" s="5"/>
      <c r="J11" s="6">
        <f>Таблица13[[#This Row],[Вартість матеріалів за одиницю, грн з ПДВ]]*Таблица13[[#This Row],[Кількість]]</f>
        <v>0</v>
      </c>
      <c r="K11" s="6">
        <f>Таблица13[[#This Row],[Кількість]]*Таблица13[[#This Row],[Вартість робіт за одиницю, грн з ПДВ]]</f>
        <v>0</v>
      </c>
      <c r="L11" s="6">
        <f>Таблица13[[#This Row],[Загальна вартість матеріалів, грн з ПДВ]]+Таблица13[[#This Row],[Загальна вартість робіт, грн з ПДВ]]</f>
        <v>0</v>
      </c>
    </row>
    <row r="12" spans="1:15" x14ac:dyDescent="0.25">
      <c r="A12">
        <v>8</v>
      </c>
      <c r="B12" t="s">
        <v>40</v>
      </c>
      <c r="C12" t="s">
        <v>38</v>
      </c>
      <c r="D12" t="s">
        <v>9</v>
      </c>
      <c r="E12" s="1" t="s">
        <v>13</v>
      </c>
      <c r="F12" t="s">
        <v>2</v>
      </c>
      <c r="G12">
        <v>24.6</v>
      </c>
      <c r="H12" s="5"/>
      <c r="I12" s="5"/>
      <c r="J12" s="6">
        <f>Таблица13[[#This Row],[Вартість матеріалів за одиницю, грн з ПДВ]]*Таблица13[[#This Row],[Кількість]]</f>
        <v>0</v>
      </c>
      <c r="K12" s="6">
        <f>Таблица13[[#This Row],[Кількість]]*Таблица13[[#This Row],[Вартість робіт за одиницю, грн з ПДВ]]</f>
        <v>0</v>
      </c>
      <c r="L12" s="6">
        <f>Таблица13[[#This Row],[Загальна вартість матеріалів, грн з ПДВ]]+Таблица13[[#This Row],[Загальна вартість робіт, грн з ПДВ]]</f>
        <v>0</v>
      </c>
    </row>
    <row r="13" spans="1:15" x14ac:dyDescent="0.25">
      <c r="A13">
        <v>9</v>
      </c>
      <c r="B13" t="s">
        <v>40</v>
      </c>
      <c r="C13" t="s">
        <v>38</v>
      </c>
      <c r="D13" t="s">
        <v>9</v>
      </c>
      <c r="E13" s="1" t="s">
        <v>27</v>
      </c>
      <c r="F13" t="s">
        <v>6</v>
      </c>
      <c r="G13">
        <v>427.17</v>
      </c>
      <c r="H13" s="5"/>
      <c r="I13" s="5"/>
      <c r="J13" s="6">
        <f>Таблица13[[#This Row],[Вартість матеріалів за одиницю, грн з ПДВ]]*Таблица13[[#This Row],[Кількість]]</f>
        <v>0</v>
      </c>
      <c r="K13" s="6">
        <f>Таблица13[[#This Row],[Кількість]]*Таблица13[[#This Row],[Вартість робіт за одиницю, грн з ПДВ]]</f>
        <v>0</v>
      </c>
      <c r="L13" s="6">
        <f>Таблица13[[#This Row],[Загальна вартість матеріалів, грн з ПДВ]]+Таблица13[[#This Row],[Загальна вартість робіт, грн з ПДВ]]</f>
        <v>0</v>
      </c>
    </row>
    <row r="14" spans="1:15" x14ac:dyDescent="0.25">
      <c r="A14">
        <v>10</v>
      </c>
      <c r="B14" t="s">
        <v>40</v>
      </c>
      <c r="C14" t="s">
        <v>38</v>
      </c>
      <c r="D14" t="s">
        <v>9</v>
      </c>
      <c r="E14" s="1" t="s">
        <v>28</v>
      </c>
      <c r="F14" t="s">
        <v>6</v>
      </c>
      <c r="G14">
        <v>164.4</v>
      </c>
      <c r="H14" s="5"/>
      <c r="I14" s="5"/>
      <c r="J14" s="6">
        <f>Таблица13[[#This Row],[Вартість матеріалів за одиницю, грн з ПДВ]]*Таблица13[[#This Row],[Кількість]]</f>
        <v>0</v>
      </c>
      <c r="K14" s="6">
        <f>Таблица13[[#This Row],[Кількість]]*Таблица13[[#This Row],[Вартість робіт за одиницю, грн з ПДВ]]</f>
        <v>0</v>
      </c>
      <c r="L14" s="6">
        <f>Таблица13[[#This Row],[Загальна вартість матеріалів, грн з ПДВ]]+Таблица13[[#This Row],[Загальна вартість робіт, грн з ПДВ]]</f>
        <v>0</v>
      </c>
    </row>
    <row r="15" spans="1:15" x14ac:dyDescent="0.25">
      <c r="A15">
        <v>11</v>
      </c>
      <c r="B15" t="s">
        <v>40</v>
      </c>
      <c r="C15" t="s">
        <v>38</v>
      </c>
      <c r="D15" t="s">
        <v>9</v>
      </c>
      <c r="E15" s="1" t="s">
        <v>25</v>
      </c>
      <c r="F15" t="s">
        <v>2</v>
      </c>
      <c r="G15">
        <v>329.3</v>
      </c>
      <c r="H15" s="5"/>
      <c r="I15" s="5"/>
      <c r="J15" s="6">
        <f>Таблица13[[#This Row],[Вартість матеріалів за одиницю, грн з ПДВ]]*Таблица13[[#This Row],[Кількість]]</f>
        <v>0</v>
      </c>
      <c r="K15" s="6">
        <f>Таблица13[[#This Row],[Кількість]]*Таблица13[[#This Row],[Вартість робіт за одиницю, грн з ПДВ]]</f>
        <v>0</v>
      </c>
      <c r="L15" s="6">
        <f>Таблица13[[#This Row],[Загальна вартість матеріалів, грн з ПДВ]]+Таблица13[[#This Row],[Загальна вартість робіт, грн з ПДВ]]</f>
        <v>0</v>
      </c>
    </row>
    <row r="16" spans="1:15" x14ac:dyDescent="0.25">
      <c r="A16">
        <v>12</v>
      </c>
      <c r="B16" t="s">
        <v>40</v>
      </c>
      <c r="C16" t="s">
        <v>38</v>
      </c>
      <c r="D16" t="s">
        <v>9</v>
      </c>
      <c r="E16" s="1" t="s">
        <v>26</v>
      </c>
      <c r="F16" t="s">
        <v>2</v>
      </c>
      <c r="G16">
        <v>126.7</v>
      </c>
      <c r="H16" s="5"/>
      <c r="I16" s="5"/>
      <c r="J16" s="6">
        <f>Таблица13[[#This Row],[Вартість матеріалів за одиницю, грн з ПДВ]]*Таблица13[[#This Row],[Кількість]]</f>
        <v>0</v>
      </c>
      <c r="K16" s="6">
        <f>Таблица13[[#This Row],[Кількість]]*Таблица13[[#This Row],[Вартість робіт за одиницю, грн з ПДВ]]</f>
        <v>0</v>
      </c>
      <c r="L16" s="6">
        <f>Таблица13[[#This Row],[Загальна вартість матеріалів, грн з ПДВ]]+Таблица13[[#This Row],[Загальна вартість робіт, грн з ПДВ]]</f>
        <v>0</v>
      </c>
    </row>
    <row r="17" spans="1:12" x14ac:dyDescent="0.25">
      <c r="A17">
        <v>13</v>
      </c>
      <c r="B17" t="s">
        <v>40</v>
      </c>
      <c r="C17" t="s">
        <v>38</v>
      </c>
      <c r="D17" t="s">
        <v>9</v>
      </c>
      <c r="E17" s="1" t="s">
        <v>14</v>
      </c>
      <c r="F17" t="s">
        <v>6</v>
      </c>
      <c r="G17">
        <v>90</v>
      </c>
      <c r="H17" s="5"/>
      <c r="I17" s="5"/>
      <c r="J17" s="6">
        <f>Таблица13[[#This Row],[Вартість матеріалів за одиницю, грн з ПДВ]]*Таблица13[[#This Row],[Кількість]]</f>
        <v>0</v>
      </c>
      <c r="K17" s="6">
        <f>Таблица13[[#This Row],[Кількість]]*Таблица13[[#This Row],[Вартість робіт за одиницю, грн з ПДВ]]</f>
        <v>0</v>
      </c>
      <c r="L17" s="6">
        <f>Таблица13[[#This Row],[Загальна вартість матеріалів, грн з ПДВ]]+Таблица13[[#This Row],[Загальна вартість робіт, грн з ПДВ]]</f>
        <v>0</v>
      </c>
    </row>
    <row r="18" spans="1:12" x14ac:dyDescent="0.25">
      <c r="A18">
        <v>14</v>
      </c>
      <c r="B18" t="s">
        <v>40</v>
      </c>
      <c r="C18" t="s">
        <v>38</v>
      </c>
      <c r="D18" t="s">
        <v>9</v>
      </c>
      <c r="E18" s="1" t="s">
        <v>15</v>
      </c>
      <c r="F18" t="s">
        <v>6</v>
      </c>
      <c r="G18">
        <v>50</v>
      </c>
      <c r="H18" s="5"/>
      <c r="I18" s="5"/>
      <c r="J18" s="6">
        <f>Таблица13[[#This Row],[Вартість матеріалів за одиницю, грн з ПДВ]]*Таблица13[[#This Row],[Кількість]]</f>
        <v>0</v>
      </c>
      <c r="K18" s="6">
        <f>Таблица13[[#This Row],[Кількість]]*Таблица13[[#This Row],[Вартість робіт за одиницю, грн з ПДВ]]</f>
        <v>0</v>
      </c>
      <c r="L18" s="6">
        <f>Таблица13[[#This Row],[Загальна вартість матеріалів, грн з ПДВ]]+Таблица13[[#This Row],[Загальна вартість робіт, грн з ПДВ]]</f>
        <v>0</v>
      </c>
    </row>
    <row r="19" spans="1:12" x14ac:dyDescent="0.25">
      <c r="A19">
        <v>15</v>
      </c>
      <c r="B19" t="s">
        <v>40</v>
      </c>
      <c r="C19" t="s">
        <v>38</v>
      </c>
      <c r="D19" t="s">
        <v>9</v>
      </c>
      <c r="E19" s="1" t="s">
        <v>16</v>
      </c>
      <c r="F19" t="s">
        <v>2</v>
      </c>
      <c r="G19">
        <v>15.9</v>
      </c>
      <c r="H19" s="5"/>
      <c r="I19" s="5"/>
      <c r="J19" s="6">
        <f>Таблица13[[#This Row],[Вартість матеріалів за одиницю, грн з ПДВ]]*Таблица13[[#This Row],[Кількість]]</f>
        <v>0</v>
      </c>
      <c r="K19" s="6">
        <f>Таблица13[[#This Row],[Кількість]]*Таблица13[[#This Row],[Вартість робіт за одиницю, грн з ПДВ]]</f>
        <v>0</v>
      </c>
      <c r="L19" s="6">
        <f>Таблица13[[#This Row],[Загальна вартість матеріалів, грн з ПДВ]]+Таблица13[[#This Row],[Загальна вартість робіт, грн з ПДВ]]</f>
        <v>0</v>
      </c>
    </row>
    <row r="20" spans="1:12" x14ac:dyDescent="0.25">
      <c r="A20">
        <v>16</v>
      </c>
      <c r="B20" t="s">
        <v>40</v>
      </c>
      <c r="C20" t="s">
        <v>38</v>
      </c>
      <c r="D20" t="s">
        <v>9</v>
      </c>
      <c r="E20" s="1" t="s">
        <v>24</v>
      </c>
      <c r="F20" t="s">
        <v>2</v>
      </c>
      <c r="G20">
        <v>46</v>
      </c>
      <c r="H20" s="5"/>
      <c r="I20" s="5"/>
      <c r="J20" s="6">
        <f>Таблица13[[#This Row],[Вартість матеріалів за одиницю, грн з ПДВ]]*Таблица13[[#This Row],[Кількість]]</f>
        <v>0</v>
      </c>
      <c r="K20" s="6">
        <f>Таблица13[[#This Row],[Кількість]]*Таблица13[[#This Row],[Вартість робіт за одиницю, грн з ПДВ]]</f>
        <v>0</v>
      </c>
      <c r="L20" s="6">
        <f>Таблица13[[#This Row],[Загальна вартість матеріалів, грн з ПДВ]]+Таблица13[[#This Row],[Загальна вартість робіт, грн з ПДВ]]</f>
        <v>0</v>
      </c>
    </row>
    <row r="21" spans="1:12" x14ac:dyDescent="0.25">
      <c r="A21">
        <v>17</v>
      </c>
      <c r="B21" t="s">
        <v>40</v>
      </c>
      <c r="C21" t="s">
        <v>38</v>
      </c>
      <c r="D21" t="s">
        <v>9</v>
      </c>
      <c r="E21" s="1" t="s">
        <v>10</v>
      </c>
      <c r="F21" t="s">
        <v>2</v>
      </c>
      <c r="G21">
        <v>22</v>
      </c>
      <c r="H21" s="5"/>
      <c r="I21" s="5"/>
      <c r="J21" s="6">
        <f>Таблица13[[#This Row],[Вартість матеріалів за одиницю, грн з ПДВ]]*Таблица13[[#This Row],[Кількість]]</f>
        <v>0</v>
      </c>
      <c r="K21" s="6">
        <f>Таблица13[[#This Row],[Кількість]]*Таблица13[[#This Row],[Вартість робіт за одиницю, грн з ПДВ]]</f>
        <v>0</v>
      </c>
      <c r="L21" s="6">
        <f>Таблица13[[#This Row],[Загальна вартість матеріалів, грн з ПДВ]]+Таблица13[[#This Row],[Загальна вартість робіт, грн з ПДВ]]</f>
        <v>0</v>
      </c>
    </row>
    <row r="22" spans="1:12" x14ac:dyDescent="0.25">
      <c r="A22">
        <v>18</v>
      </c>
      <c r="B22" t="s">
        <v>40</v>
      </c>
      <c r="C22" t="s">
        <v>39</v>
      </c>
      <c r="D22" t="s">
        <v>9</v>
      </c>
      <c r="E22" s="1" t="s">
        <v>17</v>
      </c>
      <c r="F22" t="s">
        <v>2</v>
      </c>
      <c r="G22">
        <v>403.25</v>
      </c>
      <c r="H22" s="5"/>
      <c r="I22" s="5"/>
      <c r="J22" s="6">
        <f>Таблица13[[#This Row],[Вартість матеріалів за одиницю, грн з ПДВ]]*Таблица13[[#This Row],[Кількість]]</f>
        <v>0</v>
      </c>
      <c r="K22" s="6">
        <f>Таблица13[[#This Row],[Кількість]]*Таблица13[[#This Row],[Вартість робіт за одиницю, грн з ПДВ]]</f>
        <v>0</v>
      </c>
      <c r="L22" s="6">
        <f>Таблица13[[#This Row],[Загальна вартість матеріалів, грн з ПДВ]]+Таблица13[[#This Row],[Загальна вартість робіт, грн з ПДВ]]</f>
        <v>0</v>
      </c>
    </row>
    <row r="23" spans="1:12" x14ac:dyDescent="0.25">
      <c r="A23">
        <v>19</v>
      </c>
      <c r="B23" t="s">
        <v>40</v>
      </c>
      <c r="C23" t="s">
        <v>39</v>
      </c>
      <c r="D23" t="s">
        <v>9</v>
      </c>
      <c r="E23" s="1" t="s">
        <v>18</v>
      </c>
      <c r="F23" t="s">
        <v>7</v>
      </c>
      <c r="G23">
        <v>333</v>
      </c>
      <c r="H23" s="5"/>
      <c r="I23" s="5"/>
      <c r="J23" s="6">
        <f>Таблица13[[#This Row],[Вартість матеріалів за одиницю, грн з ПДВ]]*Таблица13[[#This Row],[Кількість]]</f>
        <v>0</v>
      </c>
      <c r="K23" s="6">
        <f>Таблица13[[#This Row],[Кількість]]*Таблица13[[#This Row],[Вартість робіт за одиницю, грн з ПДВ]]</f>
        <v>0</v>
      </c>
      <c r="L23" s="6">
        <f>Таблица13[[#This Row],[Загальна вартість матеріалів, грн з ПДВ]]+Таблица13[[#This Row],[Загальна вартість робіт, грн з ПДВ]]</f>
        <v>0</v>
      </c>
    </row>
    <row r="24" spans="1:12" x14ac:dyDescent="0.25">
      <c r="A24">
        <v>20</v>
      </c>
      <c r="B24" t="s">
        <v>40</v>
      </c>
      <c r="C24" t="s">
        <v>39</v>
      </c>
      <c r="D24" t="s">
        <v>9</v>
      </c>
      <c r="E24" s="1" t="s">
        <v>19</v>
      </c>
      <c r="F24" t="s">
        <v>7</v>
      </c>
      <c r="G24">
        <v>78</v>
      </c>
      <c r="H24" s="5"/>
      <c r="I24" s="5"/>
      <c r="J24" s="6">
        <f>Таблица13[[#This Row],[Вартість матеріалів за одиницю, грн з ПДВ]]*Таблица13[[#This Row],[Кількість]]</f>
        <v>0</v>
      </c>
      <c r="K24" s="6">
        <f>Таблица13[[#This Row],[Кількість]]*Таблица13[[#This Row],[Вартість робіт за одиницю, грн з ПДВ]]</f>
        <v>0</v>
      </c>
      <c r="L24" s="6">
        <f>Таблица13[[#This Row],[Загальна вартість матеріалів, грн з ПДВ]]+Таблица13[[#This Row],[Загальна вартість робіт, грн з ПДВ]]</f>
        <v>0</v>
      </c>
    </row>
    <row r="25" spans="1:12" x14ac:dyDescent="0.25">
      <c r="A25">
        <v>21</v>
      </c>
      <c r="B25" t="s">
        <v>40</v>
      </c>
      <c r="C25" t="s">
        <v>39</v>
      </c>
      <c r="D25" t="s">
        <v>9</v>
      </c>
      <c r="E25" s="1" t="s">
        <v>20</v>
      </c>
      <c r="F25" t="s">
        <v>7</v>
      </c>
      <c r="G25">
        <v>12</v>
      </c>
      <c r="H25" s="5"/>
      <c r="I25" s="5"/>
      <c r="J25" s="6">
        <f>Таблица13[[#This Row],[Вартість матеріалів за одиницю, грн з ПДВ]]*Таблица13[[#This Row],[Кількість]]</f>
        <v>0</v>
      </c>
      <c r="K25" s="6">
        <f>Таблица13[[#This Row],[Кількість]]*Таблица13[[#This Row],[Вартість робіт за одиницю, грн з ПДВ]]</f>
        <v>0</v>
      </c>
      <c r="L25" s="6">
        <f>Таблица13[[#This Row],[Загальна вартість матеріалів, грн з ПДВ]]+Таблица13[[#This Row],[Загальна вартість робіт, грн з ПДВ]]</f>
        <v>0</v>
      </c>
    </row>
    <row r="26" spans="1:12" x14ac:dyDescent="0.25">
      <c r="A26">
        <v>22</v>
      </c>
      <c r="B26" t="s">
        <v>40</v>
      </c>
      <c r="C26" t="s">
        <v>39</v>
      </c>
      <c r="D26" t="s">
        <v>9</v>
      </c>
      <c r="E26" s="1" t="s">
        <v>21</v>
      </c>
      <c r="F26" t="s">
        <v>7</v>
      </c>
      <c r="G26">
        <v>12</v>
      </c>
      <c r="H26" s="5"/>
      <c r="I26" s="5"/>
      <c r="J26" s="6">
        <f>Таблица13[[#This Row],[Вартість матеріалів за одиницю, грн з ПДВ]]*Таблица13[[#This Row],[Кількість]]</f>
        <v>0</v>
      </c>
      <c r="K26" s="6">
        <f>Таблица13[[#This Row],[Кількість]]*Таблица13[[#This Row],[Вартість робіт за одиницю, грн з ПДВ]]</f>
        <v>0</v>
      </c>
      <c r="L26" s="6">
        <f>Таблица13[[#This Row],[Загальна вартість матеріалів, грн з ПДВ]]+Таблица13[[#This Row],[Загальна вартість робіт, грн з ПДВ]]</f>
        <v>0</v>
      </c>
    </row>
    <row r="27" spans="1:12" x14ac:dyDescent="0.25">
      <c r="A27">
        <v>23</v>
      </c>
      <c r="B27" t="s">
        <v>40</v>
      </c>
      <c r="C27" t="s">
        <v>39</v>
      </c>
      <c r="D27" t="s">
        <v>9</v>
      </c>
      <c r="E27" s="1" t="s">
        <v>23</v>
      </c>
      <c r="F27" t="s">
        <v>7</v>
      </c>
      <c r="G27">
        <v>264</v>
      </c>
      <c r="H27" s="5"/>
      <c r="I27" s="5"/>
      <c r="J27" s="6">
        <f>Таблица13[[#This Row],[Вартість матеріалів за одиницю, грн з ПДВ]]*Таблица13[[#This Row],[Кількість]]</f>
        <v>0</v>
      </c>
      <c r="K27" s="6">
        <f>Таблица13[[#This Row],[Кількість]]*Таблица13[[#This Row],[Вартість робіт за одиницю, грн з ПДВ]]</f>
        <v>0</v>
      </c>
      <c r="L27" s="6">
        <f>Таблица13[[#This Row],[Загальна вартість матеріалів, грн з ПДВ]]+Таблица13[[#This Row],[Загальна вартість робіт, грн з ПДВ]]</f>
        <v>0</v>
      </c>
    </row>
    <row r="28" spans="1:12" x14ac:dyDescent="0.25">
      <c r="A28">
        <v>24</v>
      </c>
      <c r="B28" t="s">
        <v>40</v>
      </c>
      <c r="C28" t="s">
        <v>39</v>
      </c>
      <c r="D28" t="s">
        <v>9</v>
      </c>
      <c r="E28" s="1" t="s">
        <v>22</v>
      </c>
      <c r="F28" t="s">
        <v>7</v>
      </c>
      <c r="G28">
        <v>14</v>
      </c>
      <c r="H28" s="5"/>
      <c r="I28" s="5"/>
      <c r="J28" s="6">
        <f>Таблица13[[#This Row],[Вартість матеріалів за одиницю, грн з ПДВ]]*Таблица13[[#This Row],[Кількість]]</f>
        <v>0</v>
      </c>
      <c r="K28" s="6">
        <f>Таблица13[[#This Row],[Кількість]]*Таблица13[[#This Row],[Вартість робіт за одиницю, грн з ПДВ]]</f>
        <v>0</v>
      </c>
      <c r="L28" s="6">
        <f>Таблица13[[#This Row],[Загальна вартість матеріалів, грн з ПДВ]]+Таблица13[[#This Row],[Загальна вартість робіт, грн з ПДВ]]</f>
        <v>0</v>
      </c>
    </row>
    <row r="29" spans="1:12" x14ac:dyDescent="0.25">
      <c r="A29">
        <v>25</v>
      </c>
      <c r="B29" t="s">
        <v>40</v>
      </c>
      <c r="C29" t="s">
        <v>39</v>
      </c>
      <c r="D29" t="s">
        <v>9</v>
      </c>
      <c r="E29" s="1" t="s">
        <v>8</v>
      </c>
      <c r="F29" t="s">
        <v>7</v>
      </c>
      <c r="G29">
        <v>3</v>
      </c>
      <c r="H29" s="5"/>
      <c r="I29" s="5"/>
      <c r="J29" s="6">
        <f>Таблица13[[#This Row],[Вартість матеріалів за одиницю, грн з ПДВ]]*Таблица13[[#This Row],[Кількість]]</f>
        <v>0</v>
      </c>
      <c r="K29" s="6">
        <f>Таблица13[[#This Row],[Кількість]]*Таблица13[[#This Row],[Вартість робіт за одиницю, грн з ПДВ]]</f>
        <v>0</v>
      </c>
      <c r="L29" s="6">
        <f>Таблица13[[#This Row],[Загальна вартість матеріалів, грн з ПДВ]]+Таблица13[[#This Row],[Загальна вартість робіт, грн з ПДВ]]</f>
        <v>0</v>
      </c>
    </row>
    <row r="30" spans="1:12" x14ac:dyDescent="0.25">
      <c r="A30">
        <v>26</v>
      </c>
      <c r="B30" t="s">
        <v>41</v>
      </c>
      <c r="C30" t="s">
        <v>38</v>
      </c>
      <c r="D30" t="s">
        <v>0</v>
      </c>
      <c r="E30" s="1" t="s">
        <v>1</v>
      </c>
      <c r="F30" t="s">
        <v>2</v>
      </c>
      <c r="G30">
        <v>90.2</v>
      </c>
      <c r="H30" s="5"/>
      <c r="I30" s="5"/>
      <c r="J30" s="6">
        <f>Таблица13[[#This Row],[Вартість матеріалів за одиницю, грн з ПДВ]]*Таблица13[[#This Row],[Кількість]]</f>
        <v>0</v>
      </c>
      <c r="K30" s="6">
        <f>Таблица13[[#This Row],[Кількість]]*Таблица13[[#This Row],[Вартість робіт за одиницю, грн з ПДВ]]</f>
        <v>0</v>
      </c>
      <c r="L30" s="6">
        <f>Таблица13[[#This Row],[Загальна вартість матеріалів, грн з ПДВ]]+Таблица13[[#This Row],[Загальна вартість робіт, грн з ПДВ]]</f>
        <v>0</v>
      </c>
    </row>
    <row r="31" spans="1:12" x14ac:dyDescent="0.25">
      <c r="A31">
        <v>27</v>
      </c>
      <c r="B31" t="s">
        <v>41</v>
      </c>
      <c r="C31" t="s">
        <v>38</v>
      </c>
      <c r="D31" t="s">
        <v>0</v>
      </c>
      <c r="E31" s="1" t="s">
        <v>11</v>
      </c>
      <c r="F31" t="s">
        <v>2</v>
      </c>
      <c r="G31">
        <v>140</v>
      </c>
      <c r="H31" s="5"/>
      <c r="I31" s="5"/>
      <c r="J31" s="6">
        <f>Таблица13[[#This Row],[Вартість матеріалів за одиницю, грн з ПДВ]]*Таблица13[[#This Row],[Кількість]]</f>
        <v>0</v>
      </c>
      <c r="K31" s="6">
        <f>Таблица13[[#This Row],[Кількість]]*Таблица13[[#This Row],[Вартість робіт за одиницю, грн з ПДВ]]</f>
        <v>0</v>
      </c>
      <c r="L31" s="6">
        <f>Таблица13[[#This Row],[Загальна вартість матеріалів, грн з ПДВ]]+Таблица13[[#This Row],[Загальна вартість робіт, грн з ПДВ]]</f>
        <v>0</v>
      </c>
    </row>
    <row r="32" spans="1:12" x14ac:dyDescent="0.25">
      <c r="A32">
        <v>28</v>
      </c>
      <c r="B32" t="s">
        <v>41</v>
      </c>
      <c r="C32" t="s">
        <v>38</v>
      </c>
      <c r="D32" t="s">
        <v>0</v>
      </c>
      <c r="E32" s="1" t="s">
        <v>50</v>
      </c>
      <c r="F32" t="s">
        <v>2</v>
      </c>
      <c r="G32">
        <v>2992</v>
      </c>
      <c r="H32" s="5"/>
      <c r="I32" s="5"/>
      <c r="J32" s="6">
        <f>Таблица13[[#This Row],[Вартість матеріалів за одиницю, грн з ПДВ]]*Таблица13[[#This Row],[Кількість]]</f>
        <v>0</v>
      </c>
      <c r="K32" s="6">
        <f>Таблица13[[#This Row],[Кількість]]*Таблица13[[#This Row],[Вартість робіт за одиницю, грн з ПДВ]]</f>
        <v>0</v>
      </c>
      <c r="L32" s="6">
        <f>Таблица13[[#This Row],[Загальна вартість матеріалів, грн з ПДВ]]+Таблица13[[#This Row],[Загальна вартість робіт, грн з ПДВ]]</f>
        <v>0</v>
      </c>
    </row>
    <row r="33" spans="1:12" x14ac:dyDescent="0.25">
      <c r="A33">
        <v>29</v>
      </c>
      <c r="B33" t="s">
        <v>41</v>
      </c>
      <c r="C33" t="s">
        <v>38</v>
      </c>
      <c r="D33" t="s">
        <v>0</v>
      </c>
      <c r="E33" s="1" t="s">
        <v>3</v>
      </c>
      <c r="F33" t="s">
        <v>2</v>
      </c>
      <c r="G33">
        <v>930</v>
      </c>
      <c r="H33" s="5"/>
      <c r="I33" s="5"/>
      <c r="J33" s="6">
        <f>Таблица13[[#This Row],[Вартість матеріалів за одиницю, грн з ПДВ]]*Таблица13[[#This Row],[Кількість]]</f>
        <v>0</v>
      </c>
      <c r="K33" s="6">
        <f>Таблица13[[#This Row],[Кількість]]*Таблица13[[#This Row],[Вартість робіт за одиницю, грн з ПДВ]]</f>
        <v>0</v>
      </c>
      <c r="L33" s="6">
        <f>Таблица13[[#This Row],[Загальна вартість матеріалів, грн з ПДВ]]+Таблица13[[#This Row],[Загальна вартість робіт, грн з ПДВ]]</f>
        <v>0</v>
      </c>
    </row>
    <row r="34" spans="1:12" x14ac:dyDescent="0.25">
      <c r="A34">
        <v>30</v>
      </c>
      <c r="B34" t="s">
        <v>41</v>
      </c>
      <c r="C34" t="s">
        <v>38</v>
      </c>
      <c r="D34" t="s">
        <v>0</v>
      </c>
      <c r="E34" s="1" t="s">
        <v>4</v>
      </c>
      <c r="F34" t="s">
        <v>2</v>
      </c>
      <c r="G34">
        <v>136</v>
      </c>
      <c r="H34" s="5"/>
      <c r="I34" s="5"/>
      <c r="J34" s="6">
        <f>Таблица13[[#This Row],[Вартість матеріалів за одиницю, грн з ПДВ]]*Таблица13[[#This Row],[Кількість]]</f>
        <v>0</v>
      </c>
      <c r="K34" s="6">
        <f>Таблица13[[#This Row],[Кількість]]*Таблица13[[#This Row],[Вартість робіт за одиницю, грн з ПДВ]]</f>
        <v>0</v>
      </c>
      <c r="L34" s="6">
        <f>Таблица13[[#This Row],[Загальна вартість матеріалів, грн з ПДВ]]+Таблица13[[#This Row],[Загальна вартість робіт, грн з ПДВ]]</f>
        <v>0</v>
      </c>
    </row>
    <row r="35" spans="1:12" x14ac:dyDescent="0.25">
      <c r="A35">
        <v>31</v>
      </c>
      <c r="B35" t="s">
        <v>41</v>
      </c>
      <c r="C35" t="s">
        <v>38</v>
      </c>
      <c r="D35" t="s">
        <v>0</v>
      </c>
      <c r="E35" s="1" t="s">
        <v>12</v>
      </c>
      <c r="F35" t="s">
        <v>2</v>
      </c>
      <c r="G35">
        <v>36</v>
      </c>
      <c r="H35" s="5"/>
      <c r="I35" s="5"/>
      <c r="J35" s="6">
        <f>Таблица13[[#This Row],[Вартість матеріалів за одиницю, грн з ПДВ]]*Таблица13[[#This Row],[Кількість]]</f>
        <v>0</v>
      </c>
      <c r="K35" s="6">
        <f>Таблица13[[#This Row],[Кількість]]*Таблица13[[#This Row],[Вартість робіт за одиницю, грн з ПДВ]]</f>
        <v>0</v>
      </c>
      <c r="L35" s="6">
        <f>Таблица13[[#This Row],[Загальна вартість матеріалів, грн з ПДВ]]+Таблица13[[#This Row],[Загальна вартість робіт, грн з ПДВ]]</f>
        <v>0</v>
      </c>
    </row>
    <row r="36" spans="1:12" x14ac:dyDescent="0.25">
      <c r="A36">
        <v>32</v>
      </c>
      <c r="B36" t="s">
        <v>41</v>
      </c>
      <c r="C36" t="s">
        <v>38</v>
      </c>
      <c r="D36" t="s">
        <v>0</v>
      </c>
      <c r="E36" s="1" t="s">
        <v>5</v>
      </c>
      <c r="F36" t="s">
        <v>2</v>
      </c>
      <c r="G36">
        <v>18</v>
      </c>
      <c r="H36" s="5"/>
      <c r="I36" s="5"/>
      <c r="J36" s="6">
        <f>Таблица13[[#This Row],[Вартість матеріалів за одиницю, грн з ПДВ]]*Таблица13[[#This Row],[Кількість]]</f>
        <v>0</v>
      </c>
      <c r="K36" s="6">
        <f>Таблица13[[#This Row],[Кількість]]*Таблица13[[#This Row],[Вартість робіт за одиницю, грн з ПДВ]]</f>
        <v>0</v>
      </c>
      <c r="L36" s="6">
        <f>Таблица13[[#This Row],[Загальна вартість матеріалів, грн з ПДВ]]+Таблица13[[#This Row],[Загальна вартість робіт, грн з ПДВ]]</f>
        <v>0</v>
      </c>
    </row>
    <row r="37" spans="1:12" x14ac:dyDescent="0.25">
      <c r="A37">
        <v>33</v>
      </c>
      <c r="B37" t="s">
        <v>41</v>
      </c>
      <c r="C37" t="s">
        <v>38</v>
      </c>
      <c r="D37" t="s">
        <v>0</v>
      </c>
      <c r="E37" s="1" t="s">
        <v>13</v>
      </c>
      <c r="F37" t="s">
        <v>2</v>
      </c>
      <c r="G37">
        <v>18</v>
      </c>
      <c r="H37" s="5"/>
      <c r="I37" s="5"/>
      <c r="J37" s="6">
        <f>Таблица13[[#This Row],[Вартість матеріалів за одиницю, грн з ПДВ]]*Таблица13[[#This Row],[Кількість]]</f>
        <v>0</v>
      </c>
      <c r="K37" s="6">
        <f>Таблица13[[#This Row],[Кількість]]*Таблица13[[#This Row],[Вартість робіт за одиницю, грн з ПДВ]]</f>
        <v>0</v>
      </c>
      <c r="L37" s="6">
        <f>Таблица13[[#This Row],[Загальна вартість матеріалів, грн з ПДВ]]+Таблица13[[#This Row],[Загальна вартість робіт, грн з ПДВ]]</f>
        <v>0</v>
      </c>
    </row>
    <row r="38" spans="1:12" x14ac:dyDescent="0.25">
      <c r="A38">
        <v>34</v>
      </c>
      <c r="B38" t="s">
        <v>41</v>
      </c>
      <c r="C38" t="s">
        <v>38</v>
      </c>
      <c r="D38" t="s">
        <v>0</v>
      </c>
      <c r="E38" s="1" t="s">
        <v>27</v>
      </c>
      <c r="F38" t="s">
        <v>6</v>
      </c>
      <c r="G38">
        <v>240</v>
      </c>
      <c r="H38" s="5"/>
      <c r="I38" s="5"/>
      <c r="J38" s="6">
        <f>Таблица13[[#This Row],[Вартість матеріалів за одиницю, грн з ПДВ]]*Таблица13[[#This Row],[Кількість]]</f>
        <v>0</v>
      </c>
      <c r="K38" s="6">
        <f>Таблица13[[#This Row],[Кількість]]*Таблица13[[#This Row],[Вартість робіт за одиницю, грн з ПДВ]]</f>
        <v>0</v>
      </c>
      <c r="L38" s="6">
        <f>Таблица13[[#This Row],[Загальна вартість матеріалів, грн з ПДВ]]+Таблица13[[#This Row],[Загальна вартість робіт, грн з ПДВ]]</f>
        <v>0</v>
      </c>
    </row>
    <row r="39" spans="1:12" x14ac:dyDescent="0.25">
      <c r="A39">
        <v>35</v>
      </c>
      <c r="B39" t="s">
        <v>41</v>
      </c>
      <c r="C39" t="s">
        <v>38</v>
      </c>
      <c r="D39" t="s">
        <v>0</v>
      </c>
      <c r="E39" s="1" t="s">
        <v>28</v>
      </c>
      <c r="F39" t="s">
        <v>6</v>
      </c>
      <c r="G39">
        <v>120</v>
      </c>
      <c r="H39" s="5"/>
      <c r="I39" s="5"/>
      <c r="J39" s="6">
        <f>Таблица13[[#This Row],[Вартість матеріалів за одиницю, грн з ПДВ]]*Таблица13[[#This Row],[Кількість]]</f>
        <v>0</v>
      </c>
      <c r="K39" s="6">
        <f>Таблица13[[#This Row],[Кількість]]*Таблица13[[#This Row],[Вартість робіт за одиницю, грн з ПДВ]]</f>
        <v>0</v>
      </c>
      <c r="L39" s="6">
        <f>Таблица13[[#This Row],[Загальна вартість матеріалів, грн з ПДВ]]+Таблица13[[#This Row],[Загальна вартість робіт, грн з ПДВ]]</f>
        <v>0</v>
      </c>
    </row>
    <row r="40" spans="1:12" x14ac:dyDescent="0.25">
      <c r="A40">
        <v>36</v>
      </c>
      <c r="B40" t="s">
        <v>41</v>
      </c>
      <c r="C40" t="s">
        <v>38</v>
      </c>
      <c r="D40" t="s">
        <v>0</v>
      </c>
      <c r="E40" s="1" t="s">
        <v>29</v>
      </c>
      <c r="F40" t="s">
        <v>2</v>
      </c>
      <c r="G40">
        <v>85.2</v>
      </c>
      <c r="H40" s="5"/>
      <c r="I40" s="5"/>
      <c r="J40" s="6">
        <f>Таблица13[[#This Row],[Вартість матеріалів за одиницю, грн з ПДВ]]*Таблица13[[#This Row],[Кількість]]</f>
        <v>0</v>
      </c>
      <c r="K40" s="6">
        <f>Таблица13[[#This Row],[Кількість]]*Таблица13[[#This Row],[Вартість робіт за одиницю, грн з ПДВ]]</f>
        <v>0</v>
      </c>
      <c r="L40" s="6">
        <f>Таблица13[[#This Row],[Загальна вартість матеріалів, грн з ПДВ]]+Таблица13[[#This Row],[Загальна вартість робіт, грн з ПДВ]]</f>
        <v>0</v>
      </c>
    </row>
    <row r="41" spans="1:12" ht="30" x14ac:dyDescent="0.25">
      <c r="A41">
        <v>37</v>
      </c>
      <c r="B41" t="s">
        <v>41</v>
      </c>
      <c r="C41" t="s">
        <v>38</v>
      </c>
      <c r="D41" t="s">
        <v>0</v>
      </c>
      <c r="E41" s="1" t="s">
        <v>30</v>
      </c>
      <c r="F41" t="s">
        <v>6</v>
      </c>
      <c r="G41">
        <v>30</v>
      </c>
      <c r="H41" s="5"/>
      <c r="I41" s="5"/>
      <c r="J41" s="6">
        <f>Таблица13[[#This Row],[Вартість матеріалів за одиницю, грн з ПДВ]]*Таблица13[[#This Row],[Кількість]]</f>
        <v>0</v>
      </c>
      <c r="K41" s="6">
        <f>Таблица13[[#This Row],[Кількість]]*Таблица13[[#This Row],[Вартість робіт за одиницю, грн з ПДВ]]</f>
        <v>0</v>
      </c>
      <c r="L41" s="6">
        <f>Таблица13[[#This Row],[Загальна вартість матеріалів, грн з ПДВ]]+Таблица13[[#This Row],[Загальна вартість робіт, грн з ПДВ]]</f>
        <v>0</v>
      </c>
    </row>
    <row r="42" spans="1:12" x14ac:dyDescent="0.25">
      <c r="A42">
        <v>38</v>
      </c>
      <c r="B42" t="s">
        <v>41</v>
      </c>
      <c r="C42" t="s">
        <v>38</v>
      </c>
      <c r="D42" t="s">
        <v>0</v>
      </c>
      <c r="E42" s="1" t="s">
        <v>15</v>
      </c>
      <c r="F42" t="s">
        <v>6</v>
      </c>
      <c r="G42">
        <v>20</v>
      </c>
      <c r="H42" s="5"/>
      <c r="I42" s="5"/>
      <c r="J42" s="6">
        <f>Таблица13[[#This Row],[Вартість матеріалів за одиницю, грн з ПДВ]]*Таблица13[[#This Row],[Кількість]]</f>
        <v>0</v>
      </c>
      <c r="K42" s="6">
        <f>Таблица13[[#This Row],[Кількість]]*Таблица13[[#This Row],[Вартість робіт за одиницю, грн з ПДВ]]</f>
        <v>0</v>
      </c>
      <c r="L42" s="6">
        <f>Таблица13[[#This Row],[Загальна вартість матеріалів, грн з ПДВ]]+Таблица13[[#This Row],[Загальна вартість робіт, грн з ПДВ]]</f>
        <v>0</v>
      </c>
    </row>
    <row r="43" spans="1:12" x14ac:dyDescent="0.25">
      <c r="A43">
        <v>39</v>
      </c>
      <c r="B43" t="s">
        <v>41</v>
      </c>
      <c r="C43" t="s">
        <v>38</v>
      </c>
      <c r="D43" t="s">
        <v>0</v>
      </c>
      <c r="E43" s="1" t="s">
        <v>31</v>
      </c>
      <c r="F43" t="s">
        <v>2</v>
      </c>
      <c r="G43">
        <v>20.5</v>
      </c>
      <c r="H43" s="5"/>
      <c r="I43" s="5"/>
      <c r="J43" s="6">
        <f>Таблица13[[#This Row],[Вартість матеріалів за одиницю, грн з ПДВ]]*Таблица13[[#This Row],[Кількість]]</f>
        <v>0</v>
      </c>
      <c r="K43" s="6">
        <f>Таблица13[[#This Row],[Кількість]]*Таблица13[[#This Row],[Вартість робіт за одиницю, грн з ПДВ]]</f>
        <v>0</v>
      </c>
      <c r="L43" s="6">
        <f>Таблица13[[#This Row],[Загальна вартість матеріалів, грн з ПДВ]]+Таблица13[[#This Row],[Загальна вартість робіт, грн з ПДВ]]</f>
        <v>0</v>
      </c>
    </row>
    <row r="44" spans="1:12" x14ac:dyDescent="0.25">
      <c r="A44">
        <v>40</v>
      </c>
      <c r="B44" t="s">
        <v>41</v>
      </c>
      <c r="C44" t="s">
        <v>38</v>
      </c>
      <c r="D44" t="s">
        <v>0</v>
      </c>
      <c r="E44" s="1" t="s">
        <v>10</v>
      </c>
      <c r="F44" t="s">
        <v>2</v>
      </c>
      <c r="G44">
        <v>14</v>
      </c>
      <c r="H44" s="5"/>
      <c r="I44" s="5"/>
      <c r="J44" s="6">
        <f>Таблица13[[#This Row],[Вартість матеріалів за одиницю, грн з ПДВ]]*Таблица13[[#This Row],[Кількість]]</f>
        <v>0</v>
      </c>
      <c r="K44" s="6">
        <f>Таблица13[[#This Row],[Кількість]]*Таблица13[[#This Row],[Вартість робіт за одиницю, грн з ПДВ]]</f>
        <v>0</v>
      </c>
      <c r="L44" s="6">
        <f>Таблица13[[#This Row],[Загальна вартість матеріалів, грн з ПДВ]]+Таблица13[[#This Row],[Загальна вартість робіт, грн з ПДВ]]</f>
        <v>0</v>
      </c>
    </row>
    <row r="45" spans="1:12" x14ac:dyDescent="0.25">
      <c r="A45">
        <v>41</v>
      </c>
      <c r="B45" t="s">
        <v>41</v>
      </c>
      <c r="C45" t="s">
        <v>39</v>
      </c>
      <c r="D45" t="s">
        <v>0</v>
      </c>
      <c r="E45" s="1" t="s">
        <v>17</v>
      </c>
      <c r="F45" t="s">
        <v>2</v>
      </c>
      <c r="G45">
        <v>300</v>
      </c>
      <c r="H45" s="5"/>
      <c r="I45" s="5"/>
      <c r="J45" s="6">
        <f>Таблица13[[#This Row],[Вартість матеріалів за одиницю, грн з ПДВ]]*Таблица13[[#This Row],[Кількість]]</f>
        <v>0</v>
      </c>
      <c r="K45" s="6">
        <f>Таблица13[[#This Row],[Кількість]]*Таблица13[[#This Row],[Вартість робіт за одиницю, грн з ПДВ]]</f>
        <v>0</v>
      </c>
      <c r="L45" s="6">
        <f>Таблица13[[#This Row],[Загальна вартість матеріалів, грн з ПДВ]]+Таблица13[[#This Row],[Загальна вартість робіт, грн з ПДВ]]</f>
        <v>0</v>
      </c>
    </row>
    <row r="46" spans="1:12" x14ac:dyDescent="0.25">
      <c r="A46">
        <v>42</v>
      </c>
      <c r="B46" t="s">
        <v>41</v>
      </c>
      <c r="C46" t="s">
        <v>39</v>
      </c>
      <c r="D46" t="s">
        <v>0</v>
      </c>
      <c r="E46" s="1" t="s">
        <v>18</v>
      </c>
      <c r="F46" t="s">
        <v>7</v>
      </c>
      <c r="G46">
        <v>192</v>
      </c>
      <c r="H46" s="5"/>
      <c r="I46" s="5"/>
      <c r="J46" s="6">
        <f>Таблица13[[#This Row],[Вартість матеріалів за одиницю, грн з ПДВ]]*Таблица13[[#This Row],[Кількість]]</f>
        <v>0</v>
      </c>
      <c r="K46" s="6">
        <f>Таблица13[[#This Row],[Кількість]]*Таблица13[[#This Row],[Вартість робіт за одиницю, грн з ПДВ]]</f>
        <v>0</v>
      </c>
      <c r="L46" s="6">
        <f>Таблица13[[#This Row],[Загальна вартість матеріалів, грн з ПДВ]]+Таблица13[[#This Row],[Загальна вартість робіт, грн з ПДВ]]</f>
        <v>0</v>
      </c>
    </row>
    <row r="47" spans="1:12" x14ac:dyDescent="0.25">
      <c r="A47">
        <v>43</v>
      </c>
      <c r="B47" t="s">
        <v>41</v>
      </c>
      <c r="C47" t="s">
        <v>39</v>
      </c>
      <c r="D47" t="s">
        <v>0</v>
      </c>
      <c r="E47" s="1" t="s">
        <v>19</v>
      </c>
      <c r="F47" t="s">
        <v>7</v>
      </c>
      <c r="G47">
        <v>55</v>
      </c>
      <c r="H47" s="5"/>
      <c r="I47" s="5"/>
      <c r="J47" s="6">
        <f>Таблица13[[#This Row],[Вартість матеріалів за одиницю, грн з ПДВ]]*Таблица13[[#This Row],[Кількість]]</f>
        <v>0</v>
      </c>
      <c r="K47" s="6">
        <f>Таблица13[[#This Row],[Кількість]]*Таблица13[[#This Row],[Вартість робіт за одиницю, грн з ПДВ]]</f>
        <v>0</v>
      </c>
      <c r="L47" s="6">
        <f>Таблица13[[#This Row],[Загальна вартість матеріалів, грн з ПДВ]]+Таблица13[[#This Row],[Загальна вартість робіт, грн з ПДВ]]</f>
        <v>0</v>
      </c>
    </row>
    <row r="48" spans="1:12" x14ac:dyDescent="0.25">
      <c r="A48">
        <v>44</v>
      </c>
      <c r="B48" t="s">
        <v>41</v>
      </c>
      <c r="C48" t="s">
        <v>39</v>
      </c>
      <c r="D48" t="s">
        <v>0</v>
      </c>
      <c r="E48" s="1" t="s">
        <v>20</v>
      </c>
      <c r="F48" t="s">
        <v>7</v>
      </c>
      <c r="G48">
        <v>4</v>
      </c>
      <c r="H48" s="5"/>
      <c r="I48" s="5"/>
      <c r="J48" s="6">
        <f>Таблица13[[#This Row],[Вартість матеріалів за одиницю, грн з ПДВ]]*Таблица13[[#This Row],[Кількість]]</f>
        <v>0</v>
      </c>
      <c r="K48" s="6">
        <f>Таблица13[[#This Row],[Кількість]]*Таблица13[[#This Row],[Вартість робіт за одиницю, грн з ПДВ]]</f>
        <v>0</v>
      </c>
      <c r="L48" s="6">
        <f>Таблица13[[#This Row],[Загальна вартість матеріалів, грн з ПДВ]]+Таблица13[[#This Row],[Загальна вартість робіт, грн з ПДВ]]</f>
        <v>0</v>
      </c>
    </row>
    <row r="49" spans="1:12" x14ac:dyDescent="0.25">
      <c r="A49">
        <v>45</v>
      </c>
      <c r="B49" t="s">
        <v>41</v>
      </c>
      <c r="C49" t="s">
        <v>39</v>
      </c>
      <c r="D49" t="s">
        <v>0</v>
      </c>
      <c r="E49" s="1" t="s">
        <v>21</v>
      </c>
      <c r="F49" t="s">
        <v>7</v>
      </c>
      <c r="G49">
        <v>4</v>
      </c>
      <c r="H49" s="5"/>
      <c r="I49" s="5"/>
      <c r="J49" s="6">
        <f>Таблица13[[#This Row],[Вартість матеріалів за одиницю, грн з ПДВ]]*Таблица13[[#This Row],[Кількість]]</f>
        <v>0</v>
      </c>
      <c r="K49" s="6">
        <f>Таблица13[[#This Row],[Кількість]]*Таблица13[[#This Row],[Вартість робіт за одиницю, грн з ПДВ]]</f>
        <v>0</v>
      </c>
      <c r="L49" s="6">
        <f>Таблица13[[#This Row],[Загальна вартість матеріалів, грн з ПДВ]]+Таблица13[[#This Row],[Загальна вартість робіт, грн з ПДВ]]</f>
        <v>0</v>
      </c>
    </row>
    <row r="50" spans="1:12" x14ac:dyDescent="0.25">
      <c r="A50">
        <v>46</v>
      </c>
      <c r="B50" t="s">
        <v>41</v>
      </c>
      <c r="C50" t="s">
        <v>39</v>
      </c>
      <c r="D50" t="s">
        <v>0</v>
      </c>
      <c r="E50" s="1" t="s">
        <v>23</v>
      </c>
      <c r="F50" t="s">
        <v>7</v>
      </c>
      <c r="G50">
        <v>130</v>
      </c>
      <c r="H50" s="5"/>
      <c r="I50" s="5"/>
      <c r="J50" s="6">
        <f>Таблица13[[#This Row],[Вартість матеріалів за одиницю, грн з ПДВ]]*Таблица13[[#This Row],[Кількість]]</f>
        <v>0</v>
      </c>
      <c r="K50" s="6">
        <f>Таблица13[[#This Row],[Кількість]]*Таблица13[[#This Row],[Вартість робіт за одиницю, грн з ПДВ]]</f>
        <v>0</v>
      </c>
      <c r="L50" s="6">
        <f>Таблица13[[#This Row],[Загальна вартість матеріалів, грн з ПДВ]]+Таблица13[[#This Row],[Загальна вартість робіт, грн з ПДВ]]</f>
        <v>0</v>
      </c>
    </row>
    <row r="51" spans="1:12" x14ac:dyDescent="0.25">
      <c r="A51">
        <v>47</v>
      </c>
      <c r="B51" t="s">
        <v>41</v>
      </c>
      <c r="C51" t="s">
        <v>39</v>
      </c>
      <c r="D51" t="s">
        <v>0</v>
      </c>
      <c r="E51" s="1" t="s">
        <v>22</v>
      </c>
      <c r="F51" t="s">
        <v>7</v>
      </c>
      <c r="G51">
        <v>36</v>
      </c>
      <c r="H51" s="5"/>
      <c r="I51" s="5"/>
      <c r="J51" s="6">
        <f>Таблица13[[#This Row],[Вартість матеріалів за одиницю, грн з ПДВ]]*Таблица13[[#This Row],[Кількість]]</f>
        <v>0</v>
      </c>
      <c r="K51" s="6">
        <f>Таблица13[[#This Row],[Кількість]]*Таблица13[[#This Row],[Вартість робіт за одиницю, грн з ПДВ]]</f>
        <v>0</v>
      </c>
      <c r="L51" s="6">
        <f>Таблица13[[#This Row],[Загальна вартість матеріалів, грн з ПДВ]]+Таблица13[[#This Row],[Загальна вартість робіт, грн з ПДВ]]</f>
        <v>0</v>
      </c>
    </row>
    <row r="52" spans="1:12" x14ac:dyDescent="0.25">
      <c r="A52">
        <v>48</v>
      </c>
      <c r="B52" t="s">
        <v>41</v>
      </c>
      <c r="C52" t="s">
        <v>39</v>
      </c>
      <c r="D52" t="s">
        <v>0</v>
      </c>
      <c r="E52" s="1" t="s">
        <v>8</v>
      </c>
      <c r="F52" t="s">
        <v>7</v>
      </c>
      <c r="G52">
        <v>11</v>
      </c>
      <c r="H52" s="5"/>
      <c r="I52" s="5"/>
      <c r="J52" s="6">
        <f>Таблица13[[#This Row],[Вартість матеріалів за одиницю, грн з ПДВ]]*Таблица13[[#This Row],[Кількість]]</f>
        <v>0</v>
      </c>
      <c r="K52" s="6">
        <f>Таблица13[[#This Row],[Кількість]]*Таблица13[[#This Row],[Вартість робіт за одиницю, грн з ПДВ]]</f>
        <v>0</v>
      </c>
      <c r="L52" s="6">
        <f>Таблица13[[#This Row],[Загальна вартість матеріалів, грн з ПДВ]]+Таблица13[[#This Row],[Загальна вартість робіт, грн з ПДВ]]</f>
        <v>0</v>
      </c>
    </row>
    <row r="53" spans="1:12" x14ac:dyDescent="0.25">
      <c r="A53" t="s">
        <v>48</v>
      </c>
      <c r="J53" s="6">
        <f>SUBTOTAL(109,Таблица13[Загальна вартість матеріалів, грн з ПДВ])</f>
        <v>0</v>
      </c>
      <c r="K53" s="6">
        <f>SUBTOTAL(109,Таблица13[Загальна вартість робіт, грн з ПДВ])</f>
        <v>0</v>
      </c>
      <c r="L53" s="6">
        <f>SUBTOTAL(109,Таблица13[Вартість всього, грн з ПДВ])</f>
        <v>0</v>
      </c>
    </row>
  </sheetData>
  <sheetProtection algorithmName="SHA-512" hashValue="BOJa7pcBO1y7jC+VmC1bFKDYuuAp1712s8CdNhHuGSIkE2KU2nZVDlSQZ1+BclNvPjTtNazWUH3IteJ1LXIFWg==" saltValue="vFI4Sc+xPmfy3mVBavFaYw==" spinCount="100000" sheet="1" objects="1" scenarios="1" autoFilter="0"/>
  <mergeCells count="1">
    <mergeCell ref="H3:L3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Оздоблення Паркінг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VADIM SIKORSKY</cp:lastModifiedBy>
  <dcterms:created xsi:type="dcterms:W3CDTF">2022-09-06T16:44:45Z</dcterms:created>
  <dcterms:modified xsi:type="dcterms:W3CDTF">2022-09-08T07:00:39Z</dcterms:modified>
</cp:coreProperties>
</file>