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Дрим Таун\"/>
    </mc:Choice>
  </mc:AlternateContent>
  <bookViews>
    <workbookView xWindow="0" yWindow="0" windowWidth="23040" windowHeight="8820"/>
  </bookViews>
  <sheets>
    <sheet name="Роботи магазина" sheetId="1" r:id="rId1"/>
  </sheets>
  <calcPr calcId="162913"/>
  <extLst>
    <ext uri="GoogleSheetsCustomDataVersion1">
      <go:sheetsCustomData xmlns:go="http://customooxmlschemas.google.com/" r:id="rId5" roundtripDataSignature="AMtx7miQfdOf4Q0GEk6sCLZkOLbkF3Eq0g=="/>
    </ext>
  </extLst>
</workbook>
</file>

<file path=xl/calcChain.xml><?xml version="1.0" encoding="utf-8"?>
<calcChain xmlns="http://schemas.openxmlformats.org/spreadsheetml/2006/main">
  <c r="F10" i="1" l="1"/>
  <c r="F9" i="1"/>
  <c r="F11" i="1"/>
  <c r="F7" i="1"/>
  <c r="F8" i="1"/>
  <c r="F5" i="1" l="1"/>
  <c r="F6" i="1"/>
  <c r="F4" i="1"/>
  <c r="I65" i="1" l="1"/>
  <c r="B75" i="1"/>
  <c r="I58" i="1" l="1"/>
  <c r="I62" i="1" s="1"/>
  <c r="I35" i="1"/>
  <c r="I39" i="1" s="1"/>
  <c r="O43" i="1"/>
  <c r="O12" i="1"/>
  <c r="F35" i="1" l="1"/>
  <c r="F58" i="1"/>
  <c r="I12" i="1"/>
  <c r="I64" i="1" s="1"/>
  <c r="I66" i="1" s="1"/>
  <c r="F12" i="1"/>
</calcChain>
</file>

<file path=xl/sharedStrings.xml><?xml version="1.0" encoding="utf-8"?>
<sst xmlns="http://schemas.openxmlformats.org/spreadsheetml/2006/main" count="142" uniqueCount="107">
  <si>
    <r>
      <rPr>
        <b/>
        <sz val="11"/>
        <color theme="1"/>
        <rFont val="Carlito"/>
      </rPr>
      <t>Наименование работ</t>
    </r>
  </si>
  <si>
    <r>
      <rPr>
        <b/>
        <sz val="11"/>
        <color theme="1"/>
        <rFont val="Carlito"/>
      </rPr>
      <t>ед. изм</t>
    </r>
  </si>
  <si>
    <r>
      <rPr>
        <b/>
        <sz val="11"/>
        <color theme="1"/>
        <rFont val="Carlito"/>
      </rPr>
      <t>кол-во</t>
    </r>
  </si>
  <si>
    <r>
      <rPr>
        <b/>
        <sz val="11"/>
        <color theme="1"/>
        <rFont val="Carlito"/>
      </rPr>
      <t>кол-во</t>
    </r>
  </si>
  <si>
    <t>ціна</t>
  </si>
  <si>
    <t>Сума</t>
  </si>
  <si>
    <t>Статус</t>
  </si>
  <si>
    <r>
      <rPr>
        <b/>
        <sz val="11"/>
        <color theme="1"/>
        <rFont val="Carlito"/>
      </rPr>
      <t>Наименование материала</t>
    </r>
  </si>
  <si>
    <r>
      <rPr>
        <b/>
        <sz val="11"/>
        <color theme="1"/>
        <rFont val="Carlito"/>
      </rPr>
      <t>ед. изм</t>
    </r>
  </si>
  <si>
    <r>
      <rPr>
        <b/>
        <sz val="11"/>
        <color theme="1"/>
        <rFont val="Carlito"/>
      </rPr>
      <t>кол-во</t>
    </r>
  </si>
  <si>
    <r>
      <rPr>
        <b/>
        <sz val="11"/>
        <color theme="1"/>
        <rFont val="Carlito"/>
      </rPr>
      <t>сумма</t>
    </r>
  </si>
  <si>
    <t>Залишок</t>
  </si>
  <si>
    <r>
      <rPr>
        <sz val="11"/>
        <color theme="1"/>
        <rFont val="Carlito"/>
      </rPr>
      <t>Демонтаж перегородок</t>
    </r>
  </si>
  <si>
    <r>
      <rPr>
        <sz val="11"/>
        <color theme="1"/>
        <rFont val="Carlito"/>
      </rPr>
      <t>м2</t>
    </r>
  </si>
  <si>
    <r>
      <rPr>
        <sz val="11"/>
        <color theme="1"/>
        <rFont val="Carlito"/>
      </rPr>
      <t>шт</t>
    </r>
  </si>
  <si>
    <r>
      <rPr>
        <sz val="11"/>
        <color theme="1"/>
        <rFont val="Carlito"/>
      </rPr>
      <t>м2</t>
    </r>
  </si>
  <si>
    <r>
      <rPr>
        <sz val="11"/>
        <color theme="1"/>
        <rFont val="Carlito"/>
      </rPr>
      <t>Упаковка и вынос мусора на машину</t>
    </r>
  </si>
  <si>
    <r>
      <rPr>
        <sz val="11"/>
        <color theme="1"/>
        <rFont val="Carlito"/>
      </rPr>
      <t>Демонтаж плинтуса</t>
    </r>
  </si>
  <si>
    <r>
      <rPr>
        <b/>
        <sz val="11"/>
        <color theme="1"/>
        <rFont val="Carlito"/>
      </rPr>
      <t>Итого по работам</t>
    </r>
  </si>
  <si>
    <r>
      <rPr>
        <b/>
        <sz val="11"/>
        <color theme="1"/>
        <rFont val="Carlito"/>
      </rPr>
      <t>Итого по материалам</t>
    </r>
  </si>
  <si>
    <t>Отримав</t>
  </si>
  <si>
    <t>Монтаж і молярні роботи</t>
  </si>
  <si>
    <t>Роботи</t>
  </si>
  <si>
    <t>Матерівали</t>
  </si>
  <si>
    <r>
      <rPr>
        <b/>
        <sz val="11"/>
        <color theme="1"/>
        <rFont val="Carlito"/>
      </rPr>
      <t>Наименование работ</t>
    </r>
  </si>
  <si>
    <r>
      <rPr>
        <b/>
        <sz val="11"/>
        <color theme="1"/>
        <rFont val="Carlito"/>
      </rPr>
      <t>ед. изм</t>
    </r>
  </si>
  <si>
    <r>
      <rPr>
        <b/>
        <sz val="11"/>
        <color theme="1"/>
        <rFont val="Carlito"/>
      </rPr>
      <t>кол-во</t>
    </r>
  </si>
  <si>
    <t>кол-во</t>
  </si>
  <si>
    <t>сума</t>
  </si>
  <si>
    <r>
      <rPr>
        <b/>
        <sz val="11"/>
        <color theme="1"/>
        <rFont val="Carlito"/>
      </rPr>
      <t>Наименование материала</t>
    </r>
  </si>
  <si>
    <r>
      <rPr>
        <b/>
        <sz val="11"/>
        <color theme="1"/>
        <rFont val="Carlito"/>
      </rPr>
      <t>ед. изм</t>
    </r>
  </si>
  <si>
    <r>
      <rPr>
        <b/>
        <sz val="11"/>
        <color theme="1"/>
        <rFont val="Carlito"/>
      </rPr>
      <t>кол-во</t>
    </r>
  </si>
  <si>
    <t>Ціна</t>
  </si>
  <si>
    <r>
      <rPr>
        <sz val="11"/>
        <color theme="1"/>
        <rFont val="Carlito"/>
      </rPr>
      <t>м2</t>
    </r>
  </si>
  <si>
    <r>
      <rPr>
        <sz val="11"/>
        <color theme="1"/>
        <rFont val="Carlito"/>
      </rPr>
      <t>м2</t>
    </r>
  </si>
  <si>
    <r>
      <rPr>
        <sz val="11"/>
        <color theme="1"/>
        <rFont val="Carlito"/>
      </rPr>
      <t>шт.</t>
    </r>
  </si>
  <si>
    <r>
      <rPr>
        <sz val="11"/>
        <color theme="1"/>
        <rFont val="Carlito"/>
      </rPr>
      <t>шт.</t>
    </r>
  </si>
  <si>
    <r>
      <rPr>
        <sz val="11"/>
        <color theme="1"/>
        <rFont val="Carlito"/>
      </rPr>
      <t>Зборка каси</t>
    </r>
  </si>
  <si>
    <r>
      <rPr>
        <sz val="11"/>
        <color theme="1"/>
        <rFont val="Carlito"/>
      </rPr>
      <t>послуга</t>
    </r>
  </si>
  <si>
    <r>
      <rPr>
        <sz val="11"/>
        <color theme="1"/>
        <rFont val="Carlito"/>
      </rPr>
      <t>м2</t>
    </r>
  </si>
  <si>
    <t>м.п</t>
  </si>
  <si>
    <t>Прибираня залу після ремонту.</t>
  </si>
  <si>
    <t>м2</t>
  </si>
  <si>
    <r>
      <rPr>
        <b/>
        <sz val="11"/>
        <color theme="1"/>
        <rFont val="Carlito"/>
      </rPr>
      <t>Загальна</t>
    </r>
  </si>
  <si>
    <r>
      <rPr>
        <b/>
        <sz val="11"/>
        <color theme="1"/>
        <rFont val="Carlito"/>
      </rPr>
      <t>Загальна</t>
    </r>
  </si>
  <si>
    <t>Електричні робти</t>
  </si>
  <si>
    <t>Матеріали</t>
  </si>
  <si>
    <r>
      <rPr>
        <b/>
        <sz val="11"/>
        <color theme="1"/>
        <rFont val="Carlito"/>
      </rPr>
      <t>Електрика</t>
    </r>
  </si>
  <si>
    <t>ед. изм</t>
  </si>
  <si>
    <t>кол-о</t>
  </si>
  <si>
    <t>статус</t>
  </si>
  <si>
    <t>Назва матеріалів</t>
  </si>
  <si>
    <t>од.вим.</t>
  </si>
  <si>
    <t>кількість</t>
  </si>
  <si>
    <r>
      <rPr>
        <sz val="11"/>
        <color theme="1"/>
        <rFont val="Carlito"/>
      </rPr>
      <t>шт.</t>
    </r>
  </si>
  <si>
    <t xml:space="preserve">Монтаж шинопровода </t>
  </si>
  <si>
    <r>
      <rPr>
        <sz val="11"/>
        <color theme="1"/>
        <rFont val="Carlito"/>
      </rPr>
      <t>шт.</t>
    </r>
  </si>
  <si>
    <r>
      <rPr>
        <sz val="11"/>
        <color theme="1"/>
        <rFont val="Carlito"/>
      </rPr>
      <t>Монтаж кабеля в гофрі</t>
    </r>
  </si>
  <si>
    <r>
      <rPr>
        <sz val="11"/>
        <color theme="1"/>
        <rFont val="Carlito"/>
      </rPr>
      <t>м.п</t>
    </r>
  </si>
  <si>
    <t>Монтаж розподільних коробок</t>
  </si>
  <si>
    <t>шт.</t>
  </si>
  <si>
    <r>
      <rPr>
        <sz val="11"/>
        <color theme="1"/>
        <rFont val="Carlito"/>
      </rPr>
      <t>шт.</t>
    </r>
  </si>
  <si>
    <r>
      <rPr>
        <sz val="11"/>
        <color theme="1"/>
        <rFont val="Carlito"/>
      </rPr>
      <t>м.п</t>
    </r>
  </si>
  <si>
    <t>Загальна</t>
  </si>
  <si>
    <t xml:space="preserve">Отримав </t>
  </si>
  <si>
    <t>Силка</t>
  </si>
  <si>
    <t xml:space="preserve">Електропроект </t>
  </si>
  <si>
    <t xml:space="preserve">Проект магазина </t>
  </si>
  <si>
    <t xml:space="preserve">Вивіска </t>
  </si>
  <si>
    <t>Назва</t>
  </si>
  <si>
    <t xml:space="preserve">Залишок </t>
  </si>
  <si>
    <t>Аванс</t>
  </si>
  <si>
    <t>Клінінг</t>
  </si>
  <si>
    <t>Загальна сума.</t>
  </si>
  <si>
    <t>сумма</t>
  </si>
  <si>
    <t>Сайт</t>
  </si>
  <si>
    <t xml:space="preserve">Постачальник </t>
  </si>
  <si>
    <t>Силка на чек</t>
  </si>
  <si>
    <t>Торгове обладнання дуги, перемички, кронштейн</t>
  </si>
  <si>
    <t>Постачальник</t>
  </si>
  <si>
    <t>сайт</t>
  </si>
  <si>
    <t xml:space="preserve">Зборка каси б/у </t>
  </si>
  <si>
    <t>Загальна сума з усіх робіт</t>
  </si>
  <si>
    <t>Отрмано сума з усіх робіт</t>
  </si>
  <si>
    <t xml:space="preserve">Демонтажные работы </t>
  </si>
  <si>
    <t>Демонтаж плитки</t>
  </si>
  <si>
    <t>шт</t>
  </si>
  <si>
    <t>Послуга</t>
  </si>
  <si>
    <t>Демонтаж дверей протипожежні</t>
  </si>
  <si>
    <t xml:space="preserve">Фарбування стін </t>
  </si>
  <si>
    <t>Монтаж дзеркал без рам на клей.</t>
  </si>
  <si>
    <t xml:space="preserve">Монтаж плінтуса з плитки </t>
  </si>
  <si>
    <t>Монтаж плитки</t>
  </si>
  <si>
    <t>Монтаж світильників лінійного по 3400мм</t>
  </si>
  <si>
    <t>Монтаж розеток</t>
  </si>
  <si>
    <t>Монтаж кабеля для колонок слабо точка</t>
  </si>
  <si>
    <t>Монтаж кабеля для камер слабо точка</t>
  </si>
  <si>
    <t xml:space="preserve">Монтаж свільник підвісного у примірці </t>
  </si>
  <si>
    <t>Монтаж ГК</t>
  </si>
  <si>
    <t>Монтаж шкафів (торгове обладнання 2500*500*2500)</t>
  </si>
  <si>
    <t>Монтаж рейки висотою 2300мм  (торгове обладнання)</t>
  </si>
  <si>
    <t>Шпаклювання стін (старт, фініш, затирання)</t>
  </si>
  <si>
    <t>Демонтаж  розеток</t>
  </si>
  <si>
    <t xml:space="preserve">Демонтаж светильников </t>
  </si>
  <si>
    <t>Монтаж аудіо колонок  Bosch LB2-UC15-D1</t>
  </si>
  <si>
    <t>Короб з ГК і відкоси (старт, фініш, затирання)</t>
  </si>
  <si>
    <t>Вивод сміття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</si>
</sst>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\.mm\.yy"/>
    <numFmt numFmtId="166" formatCode="dd/mm/yy;@"/>
  </numFmts>
  <fonts count="19">
    <font>
      <sz val="10"/>
      <color rgb="FF000000"/>
      <name val="Calibri"/>
      <scheme val="minor"/>
    </font>
    <font>
      <sz val="11"/>
      <color theme="1"/>
      <name val="Carlito"/>
    </font>
    <font>
      <sz val="10"/>
      <color rgb="FF000000"/>
      <name val="Times New Roman"/>
    </font>
    <font>
      <sz val="10"/>
      <name val="Calibri"/>
    </font>
    <font>
      <b/>
      <sz val="11"/>
      <color theme="1"/>
      <name val="Carlito"/>
    </font>
    <font>
      <b/>
      <sz val="11"/>
      <color theme="1"/>
      <name val="Arial"/>
    </font>
    <font>
      <sz val="11"/>
      <color rgb="FF000000"/>
      <name val="Carlito"/>
    </font>
    <font>
      <sz val="11"/>
      <color theme="1"/>
      <name val="Arial"/>
    </font>
    <font>
      <sz val="10"/>
      <color theme="1"/>
      <name val="Calibri"/>
      <scheme val="minor"/>
    </font>
    <font>
      <sz val="11"/>
      <color rgb="FF000000"/>
      <name val="Arial"/>
    </font>
    <font>
      <b/>
      <sz val="11"/>
      <color rgb="FF000000"/>
      <name val="Carlito"/>
    </font>
    <font>
      <b/>
      <sz val="11"/>
      <color rgb="FF000000"/>
      <name val="Arial"/>
    </font>
    <font>
      <b/>
      <sz val="18"/>
      <color theme="1"/>
      <name val="Arial"/>
    </font>
    <font>
      <b/>
      <sz val="12"/>
      <color theme="1"/>
      <name val="Calibri"/>
      <scheme val="minor"/>
    </font>
    <font>
      <u/>
      <sz val="10"/>
      <color theme="10"/>
      <name val="Calibri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theme="1"/>
      <name val="Carlito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5DFB4"/>
        <bgColor rgb="FFC5DFB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DFB4"/>
      </patternFill>
    </fill>
    <fill>
      <patternFill patternType="solid">
        <fgColor theme="0"/>
        <bgColor rgb="FFFF0000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71">
    <xf numFmtId="0" fontId="0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4" fillId="0" borderId="5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" fontId="6" fillId="0" borderId="5" xfId="0" applyNumberFormat="1" applyFont="1" applyBorder="1" applyAlignment="1">
      <alignment horizontal="right" vertical="top" shrinkToFit="1"/>
    </xf>
    <xf numFmtId="164" fontId="6" fillId="2" borderId="5" xfId="0" applyNumberFormat="1" applyFont="1" applyFill="1" applyBorder="1" applyAlignment="1">
      <alignment horizontal="right" vertical="top" shrinkToFit="1"/>
    </xf>
    <xf numFmtId="0" fontId="7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wrapText="1"/>
    </xf>
    <xf numFmtId="1" fontId="6" fillId="2" borderId="5" xfId="0" applyNumberFormat="1" applyFont="1" applyFill="1" applyBorder="1" applyAlignment="1">
      <alignment horizontal="right" vertical="top" shrinkToFit="1"/>
    </xf>
    <xf numFmtId="0" fontId="2" fillId="0" borderId="5" xfId="0" applyFont="1" applyBorder="1" applyAlignment="1">
      <alignment horizontal="left" wrapText="1"/>
    </xf>
    <xf numFmtId="0" fontId="8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wrapText="1"/>
    </xf>
    <xf numFmtId="164" fontId="10" fillId="2" borderId="9" xfId="0" applyNumberFormat="1" applyFont="1" applyFill="1" applyBorder="1" applyAlignment="1">
      <alignment horizontal="right" vertical="top" shrinkToFit="1"/>
    </xf>
    <xf numFmtId="164" fontId="6" fillId="2" borderId="9" xfId="0" applyNumberFormat="1" applyFont="1" applyFill="1" applyBorder="1" applyAlignment="1">
      <alignment horizontal="right" vertical="top" shrinkToFit="1"/>
    </xf>
    <xf numFmtId="0" fontId="4" fillId="0" borderId="8" xfId="0" applyFont="1" applyBorder="1" applyAlignment="1">
      <alignment horizontal="left" vertical="top" wrapText="1"/>
    </xf>
    <xf numFmtId="1" fontId="10" fillId="0" borderId="5" xfId="0" applyNumberFormat="1" applyFont="1" applyBorder="1" applyAlignment="1">
      <alignment horizontal="right" vertical="top" shrinkToFit="1"/>
    </xf>
    <xf numFmtId="164" fontId="10" fillId="3" borderId="5" xfId="0" applyNumberFormat="1" applyFont="1" applyFill="1" applyBorder="1" applyAlignment="1">
      <alignment horizontal="right" vertical="top" shrinkToFit="1"/>
    </xf>
    <xf numFmtId="0" fontId="2" fillId="0" borderId="6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2" fontId="6" fillId="2" borderId="5" xfId="0" applyNumberFormat="1" applyFont="1" applyFill="1" applyBorder="1" applyAlignment="1">
      <alignment horizontal="right" vertical="top" shrinkToFit="1"/>
    </xf>
    <xf numFmtId="2" fontId="9" fillId="2" borderId="5" xfId="0" applyNumberFormat="1" applyFont="1" applyFill="1" applyBorder="1" applyAlignment="1">
      <alignment horizontal="right" vertical="top" shrinkToFit="1"/>
    </xf>
    <xf numFmtId="2" fontId="6" fillId="0" borderId="5" xfId="0" applyNumberFormat="1" applyFont="1" applyBorder="1" applyAlignment="1">
      <alignment horizontal="left" vertical="top" shrinkToFit="1"/>
    </xf>
    <xf numFmtId="2" fontId="6" fillId="0" borderId="5" xfId="0" applyNumberFormat="1" applyFont="1" applyBorder="1" applyAlignment="1">
      <alignment horizontal="center" vertical="top" shrinkToFit="1"/>
    </xf>
    <xf numFmtId="0" fontId="8" fillId="0" borderId="0" xfId="0" applyFont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2" fontId="6" fillId="0" borderId="7" xfId="0" applyNumberFormat="1" applyFont="1" applyBorder="1" applyAlignment="1">
      <alignment horizontal="center" vertical="top" shrinkToFit="1"/>
    </xf>
    <xf numFmtId="164" fontId="10" fillId="2" borderId="5" xfId="0" applyNumberFormat="1" applyFont="1" applyFill="1" applyBorder="1" applyAlignment="1">
      <alignment horizontal="right" vertical="top" shrinkToFit="1"/>
    </xf>
    <xf numFmtId="0" fontId="2" fillId="0" borderId="7" xfId="0" applyFont="1" applyBorder="1" applyAlignment="1">
      <alignment horizontal="left" wrapText="1"/>
    </xf>
    <xf numFmtId="1" fontId="10" fillId="2" borderId="5" xfId="0" applyNumberFormat="1" applyFont="1" applyFill="1" applyBorder="1" applyAlignment="1">
      <alignment horizontal="right" vertical="top" shrinkToFit="1"/>
    </xf>
    <xf numFmtId="0" fontId="2" fillId="0" borderId="0" xfId="0" applyFont="1" applyAlignment="1">
      <alignment horizontal="left" wrapText="1"/>
    </xf>
    <xf numFmtId="164" fontId="11" fillId="2" borderId="5" xfId="0" applyNumberFormat="1" applyFont="1" applyFill="1" applyBorder="1" applyAlignment="1">
      <alignment horizontal="right" vertical="top" shrinkToFit="1"/>
    </xf>
    <xf numFmtId="0" fontId="2" fillId="0" borderId="0" xfId="0" applyFont="1" applyAlignment="1">
      <alignment horizontal="left" vertical="top" wrapText="1"/>
    </xf>
    <xf numFmtId="164" fontId="9" fillId="2" borderId="5" xfId="0" applyNumberFormat="1" applyFont="1" applyFill="1" applyBorder="1" applyAlignment="1">
      <alignment horizontal="right" vertical="top" shrinkToFit="1"/>
    </xf>
    <xf numFmtId="0" fontId="4" fillId="0" borderId="0" xfId="0" applyFont="1" applyAlignment="1">
      <alignment horizontal="left" vertical="top" wrapText="1"/>
    </xf>
    <xf numFmtId="164" fontId="10" fillId="3" borderId="18" xfId="0" applyNumberFormat="1" applyFont="1" applyFill="1" applyBorder="1" applyAlignment="1">
      <alignment horizontal="right" vertical="top" shrinkToFit="1"/>
    </xf>
    <xf numFmtId="164" fontId="6" fillId="3" borderId="18" xfId="0" applyNumberFormat="1" applyFont="1" applyFill="1" applyBorder="1" applyAlignment="1">
      <alignment horizontal="right" vertical="top" shrinkToFit="1"/>
    </xf>
    <xf numFmtId="164" fontId="10" fillId="3" borderId="21" xfId="0" applyNumberFormat="1" applyFont="1" applyFill="1" applyBorder="1" applyAlignment="1">
      <alignment horizontal="right" vertical="top" shrinkToFit="1"/>
    </xf>
    <xf numFmtId="0" fontId="5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3" borderId="15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2" fontId="10" fillId="2" borderId="5" xfId="0" applyNumberFormat="1" applyFont="1" applyFill="1" applyBorder="1" applyAlignment="1">
      <alignment horizontal="right" vertical="top" shrinkToFit="1"/>
    </xf>
    <xf numFmtId="0" fontId="0" fillId="0" borderId="0" xfId="0" applyFont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2" fontId="6" fillId="4" borderId="5" xfId="0" applyNumberFormat="1" applyFont="1" applyFill="1" applyBorder="1" applyAlignment="1">
      <alignment horizontal="right" vertical="top" shrinkToFit="1"/>
    </xf>
    <xf numFmtId="1" fontId="6" fillId="4" borderId="5" xfId="0" applyNumberFormat="1" applyFont="1" applyFill="1" applyBorder="1" applyAlignment="1">
      <alignment horizontal="right" vertical="top" shrinkToFit="1"/>
    </xf>
    <xf numFmtId="164" fontId="6" fillId="5" borderId="5" xfId="0" applyNumberFormat="1" applyFont="1" applyFill="1" applyBorder="1" applyAlignment="1">
      <alignment horizontal="right" vertical="top" shrinkToFit="1"/>
    </xf>
    <xf numFmtId="164" fontId="10" fillId="5" borderId="9" xfId="0" applyNumberFormat="1" applyFont="1" applyFill="1" applyBorder="1" applyAlignment="1">
      <alignment horizontal="right" vertical="top" shrinkToFit="1"/>
    </xf>
    <xf numFmtId="0" fontId="1" fillId="5" borderId="2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2" fontId="6" fillId="5" borderId="5" xfId="0" applyNumberFormat="1" applyFont="1" applyFill="1" applyBorder="1" applyAlignment="1">
      <alignment horizontal="right" vertical="top" shrinkToFit="1"/>
    </xf>
    <xf numFmtId="2" fontId="6" fillId="5" borderId="3" xfId="0" applyNumberFormat="1" applyFont="1" applyFill="1" applyBorder="1" applyAlignment="1">
      <alignment horizontal="right" vertical="top" shrinkToFit="1"/>
    </xf>
    <xf numFmtId="0" fontId="4" fillId="4" borderId="5" xfId="0" applyFont="1" applyFill="1" applyBorder="1" applyAlignment="1">
      <alignment horizontal="left" vertical="top" wrapText="1"/>
    </xf>
    <xf numFmtId="164" fontId="10" fillId="5" borderId="17" xfId="0" applyNumberFormat="1" applyFont="1" applyFill="1" applyBorder="1" applyAlignment="1">
      <alignment horizontal="right" vertical="top" shrinkToFit="1"/>
    </xf>
    <xf numFmtId="165" fontId="11" fillId="5" borderId="17" xfId="0" applyNumberFormat="1" applyFont="1" applyFill="1" applyBorder="1" applyAlignment="1">
      <alignment horizontal="right" vertical="top" shrinkToFit="1"/>
    </xf>
    <xf numFmtId="0" fontId="4" fillId="5" borderId="16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/>
    </xf>
    <xf numFmtId="2" fontId="10" fillId="5" borderId="5" xfId="0" applyNumberFormat="1" applyFont="1" applyFill="1" applyBorder="1" applyAlignment="1">
      <alignment horizontal="right" vertical="top" shrinkToFit="1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4" fillId="0" borderId="0" xfId="1" applyAlignment="1">
      <alignment horizontal="left" vertical="top"/>
    </xf>
    <xf numFmtId="0" fontId="4" fillId="0" borderId="1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4" fillId="0" borderId="22" xfId="0" applyFont="1" applyBorder="1" applyAlignment="1">
      <alignment vertical="top" wrapText="1"/>
    </xf>
    <xf numFmtId="164" fontId="6" fillId="3" borderId="21" xfId="0" applyNumberFormat="1" applyFont="1" applyFill="1" applyBorder="1" applyAlignment="1">
      <alignment horizontal="right" vertical="top" shrinkToFit="1"/>
    </xf>
    <xf numFmtId="0" fontId="15" fillId="0" borderId="22" xfId="0" applyFont="1" applyBorder="1" applyAlignment="1">
      <alignment horizontal="left" vertical="top"/>
    </xf>
    <xf numFmtId="0" fontId="0" fillId="0" borderId="22" xfId="0" applyFont="1" applyBorder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2" fontId="6" fillId="2" borderId="17" xfId="0" applyNumberFormat="1" applyFont="1" applyFill="1" applyBorder="1" applyAlignment="1">
      <alignment horizontal="right" vertical="top" shrinkToFit="1"/>
    </xf>
    <xf numFmtId="0" fontId="14" fillId="0" borderId="22" xfId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/>
    </xf>
    <xf numFmtId="0" fontId="15" fillId="0" borderId="2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/>
    </xf>
    <xf numFmtId="0" fontId="1" fillId="4" borderId="17" xfId="0" applyFont="1" applyFill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/>
    </xf>
    <xf numFmtId="0" fontId="14" fillId="0" borderId="25" xfId="1" applyBorder="1" applyAlignment="1">
      <alignment horizontal="left" vertical="top"/>
    </xf>
    <xf numFmtId="166" fontId="10" fillId="5" borderId="5" xfId="0" applyNumberFormat="1" applyFont="1" applyFill="1" applyBorder="1" applyAlignment="1">
      <alignment horizontal="right" vertical="top" shrinkToFit="1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13" fillId="4" borderId="21" xfId="0" applyFont="1" applyFill="1" applyBorder="1" applyAlignment="1">
      <alignment horizontal="left" vertical="top"/>
    </xf>
    <xf numFmtId="2" fontId="10" fillId="5" borderId="21" xfId="0" applyNumberFormat="1" applyFont="1" applyFill="1" applyBorder="1" applyAlignment="1">
      <alignment horizontal="right" vertical="top" shrinkToFit="1"/>
    </xf>
    <xf numFmtId="2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2" fontId="9" fillId="4" borderId="5" xfId="0" applyNumberFormat="1" applyFont="1" applyFill="1" applyBorder="1" applyAlignment="1">
      <alignment horizontal="right" vertical="top" shrinkToFit="1"/>
    </xf>
    <xf numFmtId="0" fontId="1" fillId="4" borderId="17" xfId="0" applyFont="1" applyFill="1" applyBorder="1" applyAlignment="1">
      <alignment horizontal="left" vertical="top" wrapText="1"/>
    </xf>
    <xf numFmtId="1" fontId="9" fillId="4" borderId="5" xfId="0" applyNumberFormat="1" applyFont="1" applyFill="1" applyBorder="1" applyAlignment="1">
      <alignment horizontal="right" vertical="top" shrinkToFit="1"/>
    </xf>
    <xf numFmtId="0" fontId="7" fillId="4" borderId="7" xfId="0" applyFont="1" applyFill="1" applyBorder="1" applyAlignment="1">
      <alignment horizontal="left" vertical="top" wrapText="1"/>
    </xf>
    <xf numFmtId="1" fontId="9" fillId="4" borderId="7" xfId="0" applyNumberFormat="1" applyFont="1" applyFill="1" applyBorder="1" applyAlignment="1">
      <alignment horizontal="right" vertical="top" shrinkToFit="1"/>
    </xf>
    <xf numFmtId="0" fontId="1" fillId="4" borderId="7" xfId="0" applyFont="1" applyFill="1" applyBorder="1" applyAlignment="1">
      <alignment horizontal="left" vertical="top" wrapText="1"/>
    </xf>
    <xf numFmtId="1" fontId="6" fillId="4" borderId="7" xfId="0" applyNumberFormat="1" applyFont="1" applyFill="1" applyBorder="1" applyAlignment="1">
      <alignment horizontal="right" vertical="top" shrinkToFit="1"/>
    </xf>
    <xf numFmtId="0" fontId="7" fillId="0" borderId="1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13" fillId="4" borderId="22" xfId="0" applyFont="1" applyFill="1" applyBorder="1" applyAlignment="1">
      <alignment horizontal="center" vertical="top"/>
    </xf>
    <xf numFmtId="0" fontId="13" fillId="4" borderId="25" xfId="0" applyFont="1" applyFill="1" applyBorder="1" applyAlignment="1">
      <alignment horizontal="center" vertical="top"/>
    </xf>
    <xf numFmtId="0" fontId="13" fillId="4" borderId="26" xfId="0" applyFont="1" applyFill="1" applyBorder="1" applyAlignment="1">
      <alignment horizontal="center" vertical="top"/>
    </xf>
    <xf numFmtId="0" fontId="13" fillId="4" borderId="27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left" wrapText="1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21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4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9"/>
  <sheetViews>
    <sheetView tabSelected="1" zoomScale="80" zoomScaleNormal="80" workbookViewId="0">
      <selection activeCell="D10" sqref="D10"/>
    </sheetView>
  </sheetViews>
  <sheetFormatPr defaultColWidth="14.44140625" defaultRowHeight="15" customHeight="1"/>
  <cols>
    <col min="1" max="1" width="52.21875" bestFit="1" customWidth="1"/>
    <col min="2" max="2" width="33.88671875" customWidth="1"/>
    <col min="3" max="4" width="11.5546875" customWidth="1"/>
    <col min="5" max="5" width="12.6640625" bestFit="1" customWidth="1"/>
    <col min="6" max="9" width="11.6640625" customWidth="1"/>
    <col min="10" max="10" width="22.44140625" customWidth="1"/>
    <col min="11" max="11" width="52.44140625" bestFit="1" customWidth="1"/>
    <col min="12" max="12" width="11.5546875" customWidth="1"/>
    <col min="13" max="13" width="11.6640625" customWidth="1"/>
    <col min="14" max="15" width="11.5546875" customWidth="1"/>
    <col min="16" max="16" width="10.5546875" customWidth="1"/>
    <col min="17" max="17" width="15.44140625" bestFit="1" customWidth="1"/>
    <col min="18" max="27" width="8.6640625" customWidth="1"/>
  </cols>
  <sheetData>
    <row r="1" spans="1:17" ht="16.5" customHeight="1">
      <c r="A1" s="146" t="s">
        <v>84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7" ht="16.5" customHeight="1">
      <c r="A2" s="148"/>
      <c r="B2" s="149"/>
      <c r="C2" s="149"/>
      <c r="D2" s="149"/>
      <c r="E2" s="149"/>
      <c r="F2" s="63"/>
      <c r="G2" s="63"/>
      <c r="H2" s="63"/>
      <c r="I2" s="63"/>
      <c r="J2" s="1"/>
      <c r="K2" s="148"/>
      <c r="L2" s="149"/>
      <c r="M2" s="149"/>
      <c r="N2" s="149"/>
      <c r="O2" s="149"/>
    </row>
    <row r="3" spans="1:17" ht="16.5" customHeight="1">
      <c r="A3" s="150" t="s">
        <v>0</v>
      </c>
      <c r="B3" s="137"/>
      <c r="C3" s="2" t="s">
        <v>1</v>
      </c>
      <c r="D3" s="2" t="s">
        <v>2</v>
      </c>
      <c r="E3" s="2" t="s">
        <v>4</v>
      </c>
      <c r="F3" s="64" t="s">
        <v>28</v>
      </c>
      <c r="G3" s="2" t="s">
        <v>3</v>
      </c>
      <c r="H3" s="2" t="s">
        <v>4</v>
      </c>
      <c r="I3" s="3" t="s">
        <v>5</v>
      </c>
      <c r="J3" s="4" t="s">
        <v>6</v>
      </c>
      <c r="K3" s="2" t="s">
        <v>7</v>
      </c>
      <c r="L3" s="2" t="s">
        <v>8</v>
      </c>
      <c r="M3" s="2" t="s">
        <v>9</v>
      </c>
      <c r="N3" s="4" t="s">
        <v>4</v>
      </c>
      <c r="O3" s="82" t="s">
        <v>10</v>
      </c>
      <c r="P3" s="84" t="s">
        <v>65</v>
      </c>
      <c r="Q3" s="84"/>
    </row>
    <row r="4" spans="1:17" ht="16.5" customHeight="1">
      <c r="A4" s="136" t="s">
        <v>12</v>
      </c>
      <c r="B4" s="137"/>
      <c r="C4" s="6" t="s">
        <v>13</v>
      </c>
      <c r="D4" s="59">
        <v>127.2</v>
      </c>
      <c r="E4" s="60"/>
      <c r="F4" s="61">
        <f>D4*E4</f>
        <v>0</v>
      </c>
      <c r="G4" s="11"/>
      <c r="H4" s="8"/>
      <c r="I4" s="8"/>
      <c r="J4" s="9"/>
      <c r="K4" s="5"/>
      <c r="L4" s="10"/>
      <c r="M4" s="7"/>
      <c r="N4" s="7"/>
      <c r="O4" s="7"/>
      <c r="P4" s="81"/>
    </row>
    <row r="5" spans="1:17" ht="16.5" customHeight="1">
      <c r="A5" s="136" t="s">
        <v>88</v>
      </c>
      <c r="B5" s="137"/>
      <c r="C5" s="6" t="s">
        <v>14</v>
      </c>
      <c r="D5" s="60">
        <v>1</v>
      </c>
      <c r="E5" s="60"/>
      <c r="F5" s="61">
        <f t="shared" ref="F5:F11" si="0">D5*E5</f>
        <v>0</v>
      </c>
      <c r="G5" s="11"/>
      <c r="H5" s="11"/>
      <c r="I5" s="8"/>
      <c r="J5" s="9"/>
      <c r="K5" s="9"/>
      <c r="L5" s="12"/>
      <c r="M5" s="7"/>
      <c r="N5" s="7"/>
      <c r="O5" s="7"/>
      <c r="Q5" s="13"/>
    </row>
    <row r="6" spans="1:17" ht="16.5" customHeight="1">
      <c r="A6" s="136" t="s">
        <v>102</v>
      </c>
      <c r="B6" s="137"/>
      <c r="C6" s="6" t="s">
        <v>86</v>
      </c>
      <c r="D6" s="60">
        <v>6</v>
      </c>
      <c r="E6" s="60"/>
      <c r="F6" s="61">
        <f t="shared" si="0"/>
        <v>0</v>
      </c>
      <c r="G6" s="11"/>
      <c r="H6" s="11"/>
      <c r="I6" s="8"/>
      <c r="J6" s="9"/>
      <c r="K6" s="9"/>
      <c r="L6" s="12"/>
      <c r="M6" s="7"/>
      <c r="N6" s="7"/>
      <c r="O6" s="7"/>
      <c r="Q6" s="13"/>
    </row>
    <row r="7" spans="1:17" s="126" customFormat="1" ht="16.5" customHeight="1">
      <c r="A7" s="136" t="s">
        <v>103</v>
      </c>
      <c r="B7" s="137"/>
      <c r="C7" s="6" t="s">
        <v>86</v>
      </c>
      <c r="D7" s="60">
        <v>10</v>
      </c>
      <c r="E7" s="60"/>
      <c r="F7" s="61">
        <f t="shared" si="0"/>
        <v>0</v>
      </c>
      <c r="G7" s="11"/>
      <c r="H7" s="11"/>
      <c r="I7" s="8"/>
      <c r="J7" s="124"/>
      <c r="K7" s="124"/>
      <c r="L7" s="12"/>
      <c r="M7" s="7"/>
      <c r="N7" s="7"/>
      <c r="O7" s="7"/>
      <c r="Q7" s="30"/>
    </row>
    <row r="8" spans="1:17" ht="16.2" customHeight="1">
      <c r="A8" s="136" t="s">
        <v>85</v>
      </c>
      <c r="B8" s="137"/>
      <c r="C8" s="6" t="s">
        <v>15</v>
      </c>
      <c r="D8" s="60">
        <v>51</v>
      </c>
      <c r="E8" s="60"/>
      <c r="F8" s="61">
        <f t="shared" si="0"/>
        <v>0</v>
      </c>
      <c r="G8" s="11"/>
      <c r="H8" s="8"/>
      <c r="I8" s="8"/>
      <c r="J8" s="9"/>
      <c r="K8" s="5"/>
      <c r="L8" s="10"/>
      <c r="M8" s="7"/>
      <c r="N8" s="7"/>
      <c r="O8" s="7"/>
    </row>
    <row r="9" spans="1:17" s="126" customFormat="1" ht="16.2" customHeight="1">
      <c r="A9" s="136" t="s">
        <v>17</v>
      </c>
      <c r="B9" s="137"/>
      <c r="C9" s="6" t="s">
        <v>40</v>
      </c>
      <c r="D9" s="60">
        <v>28</v>
      </c>
      <c r="E9" s="60"/>
      <c r="F9" s="61">
        <f t="shared" si="0"/>
        <v>0</v>
      </c>
      <c r="G9" s="11"/>
      <c r="H9" s="8"/>
      <c r="I9" s="8"/>
      <c r="J9" s="124"/>
      <c r="K9" s="102"/>
      <c r="L9" s="12"/>
      <c r="M9" s="7"/>
      <c r="N9" s="7"/>
      <c r="O9" s="7"/>
    </row>
    <row r="10" spans="1:17" s="126" customFormat="1" ht="16.2" customHeight="1">
      <c r="A10" s="102" t="s">
        <v>106</v>
      </c>
      <c r="B10" s="125"/>
      <c r="C10" s="6" t="s">
        <v>87</v>
      </c>
      <c r="D10" s="60">
        <v>1</v>
      </c>
      <c r="E10" s="60"/>
      <c r="F10" s="61">
        <f t="shared" si="0"/>
        <v>0</v>
      </c>
      <c r="G10" s="11"/>
      <c r="H10" s="8"/>
      <c r="I10" s="8"/>
      <c r="J10" s="124"/>
      <c r="K10" s="102"/>
      <c r="L10" s="12"/>
      <c r="M10" s="7"/>
      <c r="N10" s="7"/>
      <c r="O10" s="7"/>
    </row>
    <row r="11" spans="1:17" ht="16.5" customHeight="1">
      <c r="A11" s="136" t="s">
        <v>16</v>
      </c>
      <c r="B11" s="137"/>
      <c r="C11" s="6" t="s">
        <v>87</v>
      </c>
      <c r="D11" s="60">
        <v>1</v>
      </c>
      <c r="E11" s="60"/>
      <c r="F11" s="61">
        <f t="shared" si="0"/>
        <v>0</v>
      </c>
      <c r="G11" s="11"/>
      <c r="H11" s="11"/>
      <c r="I11" s="8"/>
      <c r="J11" s="9"/>
      <c r="K11" s="91"/>
      <c r="L11" s="12"/>
      <c r="M11" s="7"/>
      <c r="N11" s="7"/>
      <c r="O11" s="7"/>
      <c r="P11" s="13"/>
    </row>
    <row r="12" spans="1:17" ht="16.5" customHeight="1">
      <c r="A12" s="151" t="s">
        <v>18</v>
      </c>
      <c r="B12" s="135"/>
      <c r="C12" s="14"/>
      <c r="D12" s="14"/>
      <c r="E12" s="14"/>
      <c r="F12" s="62">
        <f>SUM(F4:F11)</f>
        <v>0</v>
      </c>
      <c r="G12" s="16"/>
      <c r="H12" s="16"/>
      <c r="I12" s="15">
        <f>SUM(I4:I11)</f>
        <v>0</v>
      </c>
      <c r="J12" s="17"/>
      <c r="K12" s="2" t="s">
        <v>19</v>
      </c>
      <c r="L12" s="10"/>
      <c r="M12" s="7"/>
      <c r="N12" s="7"/>
      <c r="O12" s="18">
        <f>SUM(O4:O11)</f>
        <v>0</v>
      </c>
    </row>
    <row r="13" spans="1:17" ht="16.5" customHeight="1">
      <c r="A13" s="158"/>
      <c r="B13" s="159"/>
      <c r="C13" s="10"/>
      <c r="D13" s="10"/>
      <c r="E13" s="10"/>
      <c r="F13" s="19"/>
      <c r="G13" s="19"/>
      <c r="H13" s="19"/>
      <c r="I13" s="19"/>
      <c r="J13" s="9"/>
      <c r="K13" s="152"/>
      <c r="L13" s="134"/>
      <c r="M13" s="134"/>
      <c r="N13" s="134"/>
      <c r="O13" s="134"/>
    </row>
    <row r="14" spans="1:17" s="79" customFormat="1" ht="16.5" customHeight="1">
      <c r="A14" s="158"/>
      <c r="B14" s="159"/>
      <c r="C14" s="12"/>
      <c r="D14" s="12"/>
      <c r="E14" s="12"/>
      <c r="F14" s="19"/>
      <c r="G14" s="19"/>
      <c r="H14" s="19"/>
      <c r="I14" s="19"/>
      <c r="J14" s="83"/>
      <c r="K14" s="153"/>
      <c r="L14" s="154"/>
      <c r="M14" s="154"/>
      <c r="N14" s="154"/>
      <c r="O14" s="154"/>
    </row>
    <row r="15" spans="1:17" ht="16.5" customHeight="1">
      <c r="A15" s="150" t="s">
        <v>11</v>
      </c>
      <c r="B15" s="137"/>
      <c r="C15" s="10"/>
      <c r="D15" s="10"/>
      <c r="E15" s="10"/>
      <c r="F15" s="19"/>
      <c r="G15" s="19"/>
      <c r="H15" s="19"/>
      <c r="I15" s="19"/>
      <c r="J15" s="20"/>
      <c r="K15" s="155"/>
      <c r="L15" s="147"/>
      <c r="M15" s="147"/>
      <c r="N15" s="147"/>
      <c r="O15" s="147"/>
    </row>
    <row r="16" spans="1:17" ht="16.5" customHeight="1">
      <c r="A16" s="160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</row>
    <row r="17" spans="1:20" ht="16.5" customHeight="1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spans="1:20" ht="31.5" customHeight="1">
      <c r="A18" s="161" t="s">
        <v>21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4"/>
      <c r="L18" s="134"/>
      <c r="M18" s="134"/>
      <c r="N18" s="134"/>
      <c r="O18" s="135"/>
      <c r="P18" s="21"/>
    </row>
    <row r="19" spans="1:20" ht="16.5" customHeight="1">
      <c r="A19" s="162" t="s">
        <v>22</v>
      </c>
      <c r="B19" s="139"/>
      <c r="C19" s="139"/>
      <c r="D19" s="139"/>
      <c r="E19" s="139"/>
      <c r="F19" s="139"/>
      <c r="G19" s="139"/>
      <c r="H19" s="139"/>
      <c r="I19" s="137"/>
      <c r="J19" s="22"/>
      <c r="K19" s="156" t="s">
        <v>23</v>
      </c>
      <c r="L19" s="157"/>
      <c r="M19" s="157"/>
      <c r="N19" s="157"/>
      <c r="O19" s="157"/>
    </row>
    <row r="20" spans="1:20" ht="16.5" customHeight="1">
      <c r="A20" s="165" t="s">
        <v>24</v>
      </c>
      <c r="B20" s="141"/>
      <c r="C20" s="23" t="s">
        <v>25</v>
      </c>
      <c r="D20" s="23" t="s">
        <v>26</v>
      </c>
      <c r="E20" s="24" t="s">
        <v>4</v>
      </c>
      <c r="F20" s="70" t="s">
        <v>28</v>
      </c>
      <c r="G20" s="25" t="s">
        <v>27</v>
      </c>
      <c r="H20" s="25" t="s">
        <v>4</v>
      </c>
      <c r="I20" s="25" t="s">
        <v>28</v>
      </c>
      <c r="J20" s="23"/>
      <c r="K20" s="23" t="s">
        <v>29</v>
      </c>
      <c r="L20" s="23" t="s">
        <v>30</v>
      </c>
      <c r="M20" s="23" t="s">
        <v>31</v>
      </c>
      <c r="N20" s="23" t="s">
        <v>32</v>
      </c>
      <c r="O20" s="92" t="s">
        <v>74</v>
      </c>
      <c r="P20" s="93" t="s">
        <v>65</v>
      </c>
      <c r="Q20" s="86" t="s">
        <v>76</v>
      </c>
      <c r="R20" s="86" t="s">
        <v>75</v>
      </c>
    </row>
    <row r="21" spans="1:20" ht="16.2" customHeight="1">
      <c r="A21" s="131" t="s">
        <v>89</v>
      </c>
      <c r="B21" s="132"/>
      <c r="C21" s="71" t="s">
        <v>33</v>
      </c>
      <c r="D21" s="117">
        <v>396.33</v>
      </c>
      <c r="E21" s="60"/>
      <c r="F21" s="65"/>
      <c r="G21" s="27"/>
      <c r="H21" s="26"/>
      <c r="I21" s="26"/>
      <c r="J21" s="9"/>
      <c r="K21" s="9"/>
      <c r="L21" s="28"/>
      <c r="M21" s="29"/>
      <c r="N21" s="29"/>
      <c r="O21" s="94"/>
      <c r="P21" s="95"/>
      <c r="Q21" s="100"/>
      <c r="R21" s="95"/>
      <c r="S21" s="30"/>
      <c r="T21" s="13"/>
    </row>
    <row r="22" spans="1:20" ht="16.5" customHeight="1">
      <c r="A22" s="131" t="s">
        <v>101</v>
      </c>
      <c r="B22" s="132"/>
      <c r="C22" s="71" t="s">
        <v>34</v>
      </c>
      <c r="D22" s="59">
        <v>36.4</v>
      </c>
      <c r="E22" s="60"/>
      <c r="F22" s="65"/>
      <c r="G22" s="27"/>
      <c r="H22" s="27"/>
      <c r="I22" s="27"/>
      <c r="J22" s="9"/>
      <c r="K22" s="58"/>
      <c r="L22" s="28"/>
      <c r="M22" s="29"/>
      <c r="N22" s="29"/>
      <c r="O22" s="94"/>
      <c r="P22" s="87"/>
      <c r="Q22" s="86"/>
      <c r="R22" s="95"/>
    </row>
    <row r="23" spans="1:20" ht="16.5" customHeight="1">
      <c r="A23" s="131" t="s">
        <v>100</v>
      </c>
      <c r="B23" s="132"/>
      <c r="C23" s="71" t="s">
        <v>35</v>
      </c>
      <c r="D23" s="60">
        <v>61</v>
      </c>
      <c r="E23" s="60"/>
      <c r="F23" s="65"/>
      <c r="G23" s="27"/>
      <c r="H23" s="27"/>
      <c r="I23" s="27"/>
      <c r="J23" s="9"/>
      <c r="K23" s="5"/>
      <c r="L23" s="28"/>
      <c r="M23" s="29"/>
      <c r="N23" s="29"/>
      <c r="O23" s="94"/>
      <c r="P23" s="95"/>
      <c r="Q23" s="87"/>
      <c r="R23" s="87"/>
    </row>
    <row r="24" spans="1:20" s="115" customFormat="1" ht="16.5" customHeight="1">
      <c r="A24" s="118" t="s">
        <v>99</v>
      </c>
      <c r="B24" s="116"/>
      <c r="C24" s="71" t="s">
        <v>60</v>
      </c>
      <c r="D24" s="60">
        <v>10</v>
      </c>
      <c r="E24" s="60"/>
      <c r="F24" s="65"/>
      <c r="G24" s="27"/>
      <c r="H24" s="27"/>
      <c r="I24" s="27"/>
      <c r="J24" s="124"/>
      <c r="K24" s="102"/>
      <c r="L24" s="28"/>
      <c r="M24" s="29"/>
      <c r="N24" s="29"/>
      <c r="O24" s="94"/>
      <c r="P24" s="95"/>
      <c r="Q24" s="87"/>
      <c r="R24" s="87"/>
    </row>
    <row r="25" spans="1:20" ht="16.5" customHeight="1">
      <c r="A25" s="131" t="s">
        <v>90</v>
      </c>
      <c r="B25" s="132"/>
      <c r="C25" s="71" t="s">
        <v>36</v>
      </c>
      <c r="D25" s="60">
        <v>12</v>
      </c>
      <c r="E25" s="60"/>
      <c r="F25" s="65"/>
      <c r="G25" s="27"/>
      <c r="H25" s="27"/>
      <c r="I25" s="27"/>
      <c r="J25" s="9"/>
      <c r="K25" s="5"/>
      <c r="L25" s="28"/>
      <c r="M25" s="29"/>
      <c r="N25" s="29"/>
      <c r="O25" s="94"/>
      <c r="P25" s="95"/>
      <c r="Q25" s="87"/>
      <c r="R25" s="87"/>
    </row>
    <row r="26" spans="1:20" ht="16.5" customHeight="1">
      <c r="A26" s="166" t="s">
        <v>37</v>
      </c>
      <c r="B26" s="167"/>
      <c r="C26" s="71" t="s">
        <v>38</v>
      </c>
      <c r="D26" s="60">
        <v>1</v>
      </c>
      <c r="E26" s="60"/>
      <c r="F26" s="65"/>
      <c r="G26" s="27"/>
      <c r="H26" s="27"/>
      <c r="I26" s="27"/>
      <c r="J26" s="9"/>
      <c r="K26" s="9"/>
      <c r="L26" s="28"/>
      <c r="M26" s="29"/>
      <c r="N26" s="29"/>
      <c r="O26" s="94"/>
      <c r="P26" s="95"/>
      <c r="Q26" s="87"/>
      <c r="R26" s="87"/>
    </row>
    <row r="27" spans="1:20" ht="16.5" customHeight="1">
      <c r="A27" s="131" t="s">
        <v>98</v>
      </c>
      <c r="B27" s="132"/>
      <c r="C27" s="71" t="s">
        <v>39</v>
      </c>
      <c r="D27" s="59">
        <v>3.92</v>
      </c>
      <c r="E27" s="60"/>
      <c r="F27" s="65"/>
      <c r="G27" s="27"/>
      <c r="H27" s="27"/>
      <c r="I27" s="27"/>
      <c r="J27" s="9"/>
      <c r="K27" s="5"/>
      <c r="L27" s="28"/>
      <c r="M27" s="29"/>
      <c r="N27" s="29"/>
      <c r="O27" s="94"/>
      <c r="P27" s="95"/>
      <c r="Q27" s="87"/>
      <c r="R27" s="87"/>
    </row>
    <row r="28" spans="1:20" ht="16.5" customHeight="1">
      <c r="A28" s="168" t="s">
        <v>105</v>
      </c>
      <c r="B28" s="132"/>
      <c r="C28" s="72" t="s">
        <v>40</v>
      </c>
      <c r="D28" s="59">
        <v>33.71</v>
      </c>
      <c r="E28" s="60"/>
      <c r="F28" s="65"/>
      <c r="G28" s="27"/>
      <c r="H28" s="27"/>
      <c r="I28" s="27"/>
      <c r="J28" s="9"/>
      <c r="K28" s="5"/>
      <c r="L28" s="28"/>
      <c r="M28" s="29"/>
      <c r="N28" s="29"/>
      <c r="O28" s="94"/>
      <c r="P28" s="87"/>
      <c r="Q28" s="86"/>
      <c r="R28" s="87"/>
    </row>
    <row r="29" spans="1:20" ht="16.5" customHeight="1">
      <c r="A29" s="168" t="s">
        <v>91</v>
      </c>
      <c r="B29" s="132"/>
      <c r="C29" s="72" t="s">
        <v>40</v>
      </c>
      <c r="D29" s="59">
        <v>51.66</v>
      </c>
      <c r="E29" s="60"/>
      <c r="F29" s="65"/>
      <c r="G29" s="27"/>
      <c r="H29" s="27"/>
      <c r="I29" s="27"/>
      <c r="J29" s="9"/>
      <c r="K29" s="5"/>
      <c r="L29" s="28"/>
      <c r="M29" s="29"/>
      <c r="N29" s="29"/>
      <c r="O29" s="94"/>
      <c r="P29" s="95"/>
      <c r="Q29" s="86"/>
      <c r="R29" s="87"/>
    </row>
    <row r="30" spans="1:20" ht="16.5" customHeight="1">
      <c r="A30" s="170" t="s">
        <v>41</v>
      </c>
      <c r="B30" s="132"/>
      <c r="C30" s="72" t="s">
        <v>42</v>
      </c>
      <c r="D30" s="119">
        <v>564</v>
      </c>
      <c r="E30" s="60"/>
      <c r="F30" s="65"/>
      <c r="G30" s="27"/>
      <c r="H30" s="27"/>
      <c r="I30" s="27"/>
      <c r="J30" s="5"/>
      <c r="K30" s="5"/>
      <c r="L30" s="28"/>
      <c r="M30" s="29"/>
      <c r="N30" s="29"/>
      <c r="O30" s="94"/>
      <c r="P30" s="95"/>
      <c r="Q30" s="86"/>
      <c r="R30" s="87"/>
    </row>
    <row r="31" spans="1:20" ht="16.5" customHeight="1">
      <c r="A31" s="169" t="s">
        <v>92</v>
      </c>
      <c r="B31" s="132"/>
      <c r="C31" s="120" t="s">
        <v>42</v>
      </c>
      <c r="D31" s="121">
        <v>51</v>
      </c>
      <c r="E31" s="60"/>
      <c r="F31" s="65"/>
      <c r="G31" s="27"/>
      <c r="H31" s="27"/>
      <c r="I31" s="27"/>
      <c r="J31" s="31"/>
      <c r="K31" s="6"/>
      <c r="L31" s="28"/>
      <c r="M31" s="32"/>
      <c r="N31" s="29"/>
      <c r="O31" s="94"/>
      <c r="P31" s="95"/>
      <c r="Q31" s="86"/>
      <c r="R31" s="87"/>
    </row>
    <row r="32" spans="1:20" ht="16.5" customHeight="1">
      <c r="A32" s="169"/>
      <c r="B32" s="132"/>
      <c r="C32" s="120"/>
      <c r="D32" s="121"/>
      <c r="E32" s="60"/>
      <c r="F32" s="65"/>
      <c r="G32" s="27"/>
      <c r="H32" s="27"/>
      <c r="I32" s="27"/>
      <c r="J32" s="31"/>
      <c r="K32" s="6"/>
      <c r="L32" s="28"/>
      <c r="M32" s="32"/>
      <c r="N32" s="29"/>
      <c r="O32" s="94"/>
      <c r="P32" s="95"/>
      <c r="Q32" s="86"/>
      <c r="R32" s="95"/>
    </row>
    <row r="33" spans="1:18" ht="16.5" customHeight="1">
      <c r="A33" s="169"/>
      <c r="B33" s="132"/>
      <c r="C33" s="120"/>
      <c r="D33" s="121"/>
      <c r="E33" s="60"/>
      <c r="F33" s="65"/>
      <c r="G33" s="27"/>
      <c r="H33" s="27"/>
      <c r="I33" s="27"/>
      <c r="J33" s="31"/>
      <c r="K33" s="6"/>
      <c r="L33" s="28"/>
      <c r="M33" s="32"/>
      <c r="N33" s="29"/>
      <c r="O33" s="94"/>
      <c r="P33" s="95"/>
      <c r="Q33" s="86"/>
      <c r="R33" s="95"/>
    </row>
    <row r="34" spans="1:18" ht="16.5" customHeight="1">
      <c r="A34" s="131"/>
      <c r="B34" s="132"/>
      <c r="C34" s="122"/>
      <c r="D34" s="123"/>
      <c r="E34" s="60"/>
      <c r="F34" s="66"/>
      <c r="G34" s="26"/>
      <c r="H34" s="11"/>
      <c r="I34" s="26"/>
      <c r="J34" s="31"/>
      <c r="K34" s="6"/>
      <c r="L34" s="28"/>
      <c r="M34" s="32"/>
      <c r="N34" s="29"/>
      <c r="O34" s="94"/>
      <c r="P34" s="95"/>
      <c r="Q34" s="86"/>
      <c r="R34" s="95"/>
    </row>
    <row r="35" spans="1:18" ht="16.5" customHeight="1">
      <c r="A35" s="133"/>
      <c r="B35" s="134"/>
      <c r="C35" s="134"/>
      <c r="D35" s="135"/>
      <c r="E35" s="67" t="s">
        <v>43</v>
      </c>
      <c r="F35" s="68">
        <f>SUM(F21:F30)</f>
        <v>0</v>
      </c>
      <c r="G35" s="33"/>
      <c r="H35" s="33"/>
      <c r="I35" s="33">
        <f>SUM(I21:I34)</f>
        <v>0</v>
      </c>
      <c r="J35" s="31"/>
      <c r="K35" s="6"/>
      <c r="L35" s="28"/>
      <c r="M35" s="32"/>
      <c r="N35" s="29"/>
      <c r="O35" s="94"/>
      <c r="P35" s="95"/>
      <c r="Q35" s="86"/>
      <c r="R35" s="95"/>
    </row>
    <row r="36" spans="1:18" ht="16.5" customHeight="1">
      <c r="A36" s="36"/>
      <c r="B36" s="36"/>
      <c r="C36" s="36"/>
      <c r="D36" s="36"/>
      <c r="E36" s="67" t="s">
        <v>20</v>
      </c>
      <c r="F36" s="69"/>
      <c r="G36" s="33"/>
      <c r="H36" s="33"/>
      <c r="I36" s="37"/>
      <c r="J36" s="31"/>
      <c r="K36" s="6"/>
      <c r="L36" s="28"/>
      <c r="M36" s="32"/>
      <c r="N36" s="29"/>
      <c r="O36" s="94"/>
      <c r="P36" s="95"/>
      <c r="Q36" s="86"/>
      <c r="R36" s="95"/>
    </row>
    <row r="37" spans="1:18" s="57" customFormat="1" ht="16.5" customHeight="1">
      <c r="A37" s="36"/>
      <c r="B37" s="36"/>
      <c r="C37" s="36"/>
      <c r="D37" s="36"/>
      <c r="E37" s="67" t="s">
        <v>20</v>
      </c>
      <c r="F37" s="69"/>
      <c r="G37" s="33"/>
      <c r="H37" s="33"/>
      <c r="I37" s="37"/>
      <c r="J37" s="31"/>
      <c r="K37" s="6"/>
      <c r="L37" s="28"/>
      <c r="M37" s="32"/>
      <c r="N37" s="29"/>
      <c r="O37" s="94"/>
      <c r="P37" s="95"/>
      <c r="Q37" s="86"/>
      <c r="R37" s="95"/>
    </row>
    <row r="38" spans="1:18" s="57" customFormat="1" ht="16.5" customHeight="1">
      <c r="A38" s="36"/>
      <c r="B38" s="36"/>
      <c r="C38" s="36"/>
      <c r="D38" s="36"/>
      <c r="E38" s="67" t="s">
        <v>64</v>
      </c>
      <c r="F38" s="69"/>
      <c r="G38" s="33"/>
      <c r="H38" s="33"/>
      <c r="I38" s="37"/>
      <c r="J38" s="31"/>
      <c r="K38" s="6"/>
      <c r="L38" s="28"/>
      <c r="M38" s="32"/>
      <c r="N38" s="29"/>
      <c r="O38" s="94"/>
      <c r="P38" s="95"/>
      <c r="Q38" s="86"/>
      <c r="R38" s="87"/>
    </row>
    <row r="39" spans="1:18" ht="16.5" customHeight="1">
      <c r="A39" s="36"/>
      <c r="B39" s="36"/>
      <c r="C39" s="36"/>
      <c r="D39" s="36"/>
      <c r="E39" s="67" t="s">
        <v>11</v>
      </c>
      <c r="F39" s="68"/>
      <c r="G39" s="33"/>
      <c r="H39" s="33"/>
      <c r="I39" s="39">
        <f>SUM(I35-I36-I37-I38)</f>
        <v>0</v>
      </c>
      <c r="J39" s="31"/>
      <c r="K39" s="6"/>
      <c r="L39" s="28"/>
      <c r="M39" s="32"/>
      <c r="N39" s="29"/>
      <c r="O39" s="94"/>
      <c r="P39" s="95"/>
      <c r="Q39" s="86"/>
      <c r="R39" s="87"/>
    </row>
    <row r="40" spans="1:18" ht="16.5" customHeight="1">
      <c r="A40" s="36"/>
      <c r="B40" s="36"/>
      <c r="C40" s="36"/>
      <c r="D40" s="36"/>
      <c r="E40" s="40"/>
      <c r="F40" s="41"/>
      <c r="G40" s="41"/>
      <c r="H40" s="41"/>
      <c r="I40" s="41"/>
      <c r="J40" s="31"/>
      <c r="K40" s="6"/>
      <c r="L40" s="28"/>
      <c r="M40" s="32"/>
      <c r="N40" s="29"/>
      <c r="O40" s="94"/>
      <c r="P40" s="95"/>
      <c r="Q40" s="86"/>
      <c r="R40" s="87"/>
    </row>
    <row r="41" spans="1:18" ht="16.5" customHeight="1">
      <c r="A41" s="36"/>
      <c r="B41" s="36"/>
      <c r="C41" s="36"/>
      <c r="D41" s="36"/>
      <c r="E41" s="40"/>
      <c r="F41" s="41"/>
      <c r="G41" s="41"/>
      <c r="H41" s="42"/>
      <c r="I41" s="41"/>
      <c r="J41" s="31"/>
      <c r="K41" s="6"/>
      <c r="L41" s="28"/>
      <c r="M41" s="32"/>
      <c r="N41" s="29"/>
      <c r="O41" s="94"/>
      <c r="P41" s="95"/>
      <c r="Q41" s="86"/>
      <c r="R41" s="87"/>
    </row>
    <row r="42" spans="1:18" s="79" customFormat="1" ht="16.5" customHeight="1">
      <c r="A42" s="36"/>
      <c r="B42" s="36"/>
      <c r="C42" s="36"/>
      <c r="D42" s="36"/>
      <c r="E42" s="40"/>
      <c r="F42" s="43"/>
      <c r="G42" s="43"/>
      <c r="H42" s="85"/>
      <c r="I42" s="43"/>
      <c r="J42" s="31"/>
      <c r="K42" s="6"/>
      <c r="L42" s="28"/>
      <c r="M42" s="32"/>
      <c r="N42" s="29"/>
      <c r="O42" s="94"/>
      <c r="P42" s="95"/>
      <c r="Q42" s="86"/>
      <c r="R42" s="87"/>
    </row>
    <row r="43" spans="1:18" s="79" customFormat="1" ht="16.5" customHeight="1">
      <c r="A43" s="36"/>
      <c r="B43" s="36"/>
      <c r="C43" s="36"/>
      <c r="D43" s="36"/>
      <c r="E43" s="40"/>
      <c r="F43" s="43"/>
      <c r="G43" s="43"/>
      <c r="H43" s="85"/>
      <c r="I43" s="43"/>
      <c r="J43" s="34"/>
      <c r="K43" s="76"/>
      <c r="L43" s="77"/>
      <c r="M43" s="78"/>
      <c r="N43" s="2" t="s">
        <v>44</v>
      </c>
      <c r="O43" s="35">
        <f>SUM(O21:O42)</f>
        <v>0</v>
      </c>
    </row>
    <row r="44" spans="1:18" s="110" customFormat="1" ht="16.5" customHeight="1">
      <c r="A44" s="36"/>
      <c r="B44" s="36"/>
      <c r="C44" s="36"/>
      <c r="D44" s="36"/>
      <c r="E44" s="40"/>
      <c r="F44" s="43"/>
      <c r="G44" s="43"/>
      <c r="H44" s="85"/>
      <c r="I44" s="43"/>
      <c r="J44" s="108"/>
      <c r="K44" s="108"/>
      <c r="L44" s="109"/>
      <c r="M44" s="109"/>
      <c r="N44" s="111"/>
      <c r="O44"/>
    </row>
    <row r="45" spans="1:18" s="79" customFormat="1" ht="16.5" customHeight="1">
      <c r="A45" s="163" t="s">
        <v>45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</row>
    <row r="46" spans="1:18" s="79" customFormat="1" ht="16.5" customHeight="1">
      <c r="A46" s="163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</row>
    <row r="47" spans="1:18" s="79" customFormat="1" ht="16.5" customHeight="1">
      <c r="A47" s="142" t="s">
        <v>22</v>
      </c>
      <c r="B47" s="137"/>
      <c r="C47" s="36"/>
      <c r="D47" s="143"/>
      <c r="E47" s="144"/>
      <c r="F47" s="145"/>
      <c r="G47" s="43"/>
      <c r="H47" s="43"/>
      <c r="I47" s="43"/>
      <c r="J47" s="38"/>
      <c r="K47" s="44" t="s">
        <v>46</v>
      </c>
      <c r="L47" s="38"/>
      <c r="M47" s="38"/>
      <c r="N47" s="38"/>
      <c r="O47" s="38"/>
    </row>
    <row r="48" spans="1:18" s="79" customFormat="1" ht="16.5" customHeight="1">
      <c r="A48" s="142" t="s">
        <v>47</v>
      </c>
      <c r="B48" s="137"/>
      <c r="C48" s="46" t="s">
        <v>48</v>
      </c>
      <c r="D48" s="46" t="s">
        <v>27</v>
      </c>
      <c r="E48" s="44" t="s">
        <v>4</v>
      </c>
      <c r="F48" s="46" t="s">
        <v>28</v>
      </c>
      <c r="G48" s="44" t="s">
        <v>49</v>
      </c>
      <c r="H48" s="44" t="s">
        <v>4</v>
      </c>
      <c r="I48" s="44" t="s">
        <v>28</v>
      </c>
      <c r="J48" s="44" t="s">
        <v>50</v>
      </c>
      <c r="K48" s="44" t="s">
        <v>51</v>
      </c>
      <c r="L48" s="44" t="s">
        <v>52</v>
      </c>
      <c r="M48" s="44" t="s">
        <v>53</v>
      </c>
      <c r="N48" s="44" t="s">
        <v>4</v>
      </c>
      <c r="O48" s="44" t="s">
        <v>28</v>
      </c>
      <c r="P48" s="99" t="s">
        <v>65</v>
      </c>
      <c r="Q48" s="101" t="s">
        <v>76</v>
      </c>
      <c r="R48" s="86" t="s">
        <v>75</v>
      </c>
    </row>
    <row r="49" spans="1:18" s="79" customFormat="1" ht="16.5" customHeight="1">
      <c r="A49" s="140" t="s">
        <v>93</v>
      </c>
      <c r="B49" s="141"/>
      <c r="C49" s="6" t="s">
        <v>60</v>
      </c>
      <c r="D49" s="31">
        <v>31</v>
      </c>
      <c r="E49" s="71"/>
      <c r="F49" s="65"/>
      <c r="G49" s="26"/>
      <c r="H49" s="26"/>
      <c r="I49" s="26"/>
      <c r="J49" s="47"/>
      <c r="K49" s="48"/>
      <c r="L49" s="48"/>
      <c r="M49" s="49"/>
      <c r="N49" s="49"/>
      <c r="O49" s="96"/>
      <c r="P49" s="87"/>
      <c r="Q49" s="87"/>
      <c r="R49" s="87"/>
    </row>
    <row r="50" spans="1:18" s="79" customFormat="1" ht="16.5" customHeight="1">
      <c r="A50" s="138" t="s">
        <v>97</v>
      </c>
      <c r="B50" s="137"/>
      <c r="C50" s="6" t="s">
        <v>54</v>
      </c>
      <c r="D50" s="31">
        <v>11</v>
      </c>
      <c r="E50" s="71"/>
      <c r="F50" s="65"/>
      <c r="G50" s="27"/>
      <c r="H50" s="26"/>
      <c r="I50" s="26"/>
      <c r="J50" s="47"/>
      <c r="K50" s="50"/>
      <c r="L50" s="50"/>
      <c r="M50" s="51"/>
      <c r="N50" s="51"/>
      <c r="O50" s="97"/>
      <c r="P50" s="87"/>
      <c r="Q50" s="87"/>
      <c r="R50" s="87"/>
    </row>
    <row r="51" spans="1:18" s="79" customFormat="1" ht="16.5" customHeight="1">
      <c r="A51" s="138" t="s">
        <v>55</v>
      </c>
      <c r="B51" s="137"/>
      <c r="C51" s="31" t="s">
        <v>40</v>
      </c>
      <c r="D51" s="31">
        <v>77</v>
      </c>
      <c r="E51" s="72"/>
      <c r="F51" s="65"/>
      <c r="G51" s="27"/>
      <c r="H51" s="27"/>
      <c r="I51" s="26"/>
      <c r="J51" s="47"/>
      <c r="K51" s="50"/>
      <c r="L51" s="50"/>
      <c r="M51" s="51"/>
      <c r="N51" s="51"/>
      <c r="O51" s="97"/>
      <c r="P51" s="87"/>
      <c r="Q51" s="87"/>
      <c r="R51" s="87"/>
    </row>
    <row r="52" spans="1:18" s="79" customFormat="1" ht="16.5" customHeight="1">
      <c r="A52" s="138" t="s">
        <v>94</v>
      </c>
      <c r="B52" s="137"/>
      <c r="C52" s="6" t="s">
        <v>56</v>
      </c>
      <c r="D52" s="31">
        <v>6</v>
      </c>
      <c r="E52" s="71"/>
      <c r="F52" s="65"/>
      <c r="G52" s="27"/>
      <c r="H52" s="26"/>
      <c r="I52" s="26"/>
      <c r="J52" s="47"/>
      <c r="K52" s="50"/>
      <c r="L52" s="50"/>
      <c r="M52" s="51"/>
      <c r="N52" s="51"/>
      <c r="O52" s="97"/>
      <c r="P52" s="87"/>
      <c r="Q52" s="87"/>
      <c r="R52" s="87"/>
    </row>
    <row r="53" spans="1:18" s="79" customFormat="1" ht="16.5" customHeight="1">
      <c r="A53" s="136" t="s">
        <v>57</v>
      </c>
      <c r="B53" s="137"/>
      <c r="C53" s="6" t="s">
        <v>58</v>
      </c>
      <c r="D53" s="31">
        <v>100</v>
      </c>
      <c r="E53" s="71"/>
      <c r="F53" s="65"/>
      <c r="G53" s="27"/>
      <c r="H53" s="26"/>
      <c r="I53" s="26"/>
      <c r="J53" s="47"/>
      <c r="K53" s="50"/>
      <c r="L53" s="50"/>
      <c r="M53" s="51"/>
      <c r="N53" s="51"/>
      <c r="O53" s="97"/>
      <c r="P53" s="87"/>
      <c r="Q53" s="87"/>
      <c r="R53" s="87"/>
    </row>
    <row r="54" spans="1:18" s="79" customFormat="1" ht="16.5" customHeight="1">
      <c r="A54" s="138" t="s">
        <v>59</v>
      </c>
      <c r="B54" s="137"/>
      <c r="C54" s="31" t="s">
        <v>60</v>
      </c>
      <c r="D54" s="31">
        <v>10</v>
      </c>
      <c r="E54" s="72"/>
      <c r="F54" s="65"/>
      <c r="G54" s="27"/>
      <c r="H54" s="27"/>
      <c r="I54" s="26"/>
      <c r="J54" s="47"/>
      <c r="K54" s="50"/>
      <c r="L54" s="50"/>
      <c r="M54" s="51"/>
      <c r="N54" s="51"/>
      <c r="O54" s="97"/>
      <c r="P54" s="87"/>
      <c r="Q54" s="87"/>
      <c r="R54" s="87"/>
    </row>
    <row r="55" spans="1:18" s="79" customFormat="1" ht="16.5" customHeight="1">
      <c r="A55" s="136" t="s">
        <v>104</v>
      </c>
      <c r="B55" s="137"/>
      <c r="C55" s="6" t="s">
        <v>61</v>
      </c>
      <c r="D55" s="6">
        <v>10</v>
      </c>
      <c r="E55" s="71"/>
      <c r="F55" s="65"/>
      <c r="G55" s="26"/>
      <c r="H55" s="26"/>
      <c r="I55" s="26"/>
      <c r="J55" s="47"/>
      <c r="K55" s="50"/>
      <c r="L55" s="50"/>
      <c r="M55" s="51"/>
      <c r="N55" s="51"/>
      <c r="O55" s="97"/>
      <c r="P55" s="87"/>
      <c r="Q55" s="87"/>
      <c r="R55" s="87"/>
    </row>
    <row r="56" spans="1:18" s="79" customFormat="1" ht="16.5" customHeight="1">
      <c r="A56" s="136" t="s">
        <v>95</v>
      </c>
      <c r="B56" s="137"/>
      <c r="C56" s="52" t="s">
        <v>62</v>
      </c>
      <c r="D56" s="53">
        <v>500</v>
      </c>
      <c r="E56" s="73"/>
      <c r="F56" s="65"/>
      <c r="G56" s="27"/>
      <c r="H56" s="26"/>
      <c r="I56" s="26"/>
      <c r="J56" s="47"/>
      <c r="K56" s="54"/>
      <c r="L56" s="54"/>
      <c r="M56" s="55"/>
      <c r="N56" s="55"/>
      <c r="O56" s="98"/>
      <c r="P56" s="87"/>
      <c r="Q56" s="87"/>
      <c r="R56" s="87"/>
    </row>
    <row r="57" spans="1:18" s="79" customFormat="1" ht="16.5" customHeight="1">
      <c r="A57" s="136" t="s">
        <v>96</v>
      </c>
      <c r="B57" s="139"/>
      <c r="C57" s="6" t="s">
        <v>40</v>
      </c>
      <c r="D57" s="31">
        <v>500</v>
      </c>
      <c r="E57" s="72"/>
      <c r="F57" s="65"/>
      <c r="G57" s="27"/>
      <c r="H57" s="27"/>
      <c r="I57" s="26"/>
      <c r="J57" s="47"/>
      <c r="K57" s="51"/>
      <c r="L57" s="51"/>
      <c r="M57" s="51"/>
      <c r="N57" s="51"/>
      <c r="O57" s="97"/>
      <c r="P57" s="87"/>
      <c r="Q57" s="87"/>
      <c r="R57" s="87"/>
    </row>
    <row r="58" spans="1:18" ht="16.5" customHeight="1">
      <c r="E58" s="74" t="s">
        <v>63</v>
      </c>
      <c r="F58" s="75">
        <f>SUM(F49:F57)</f>
        <v>0</v>
      </c>
      <c r="G58" s="26"/>
      <c r="H58" s="26"/>
      <c r="I58" s="56">
        <f>SUM(I49:I57)</f>
        <v>0</v>
      </c>
    </row>
    <row r="59" spans="1:18" ht="16.5" customHeight="1">
      <c r="E59" s="74" t="s">
        <v>20</v>
      </c>
      <c r="F59" s="107"/>
      <c r="G59" s="26"/>
      <c r="H59" s="26"/>
      <c r="I59" s="56"/>
    </row>
    <row r="60" spans="1:18" ht="16.5" customHeight="1">
      <c r="A60" s="57"/>
      <c r="B60" s="57"/>
      <c r="C60" s="57"/>
      <c r="D60" s="57"/>
      <c r="E60" s="74" t="s">
        <v>20</v>
      </c>
      <c r="F60" s="107"/>
      <c r="G60" s="26"/>
      <c r="H60" s="26"/>
      <c r="I60" s="56"/>
      <c r="J60" s="57"/>
      <c r="K60" s="57"/>
      <c r="L60" s="57"/>
      <c r="M60" s="57"/>
      <c r="N60" s="57"/>
      <c r="O60" s="57"/>
    </row>
    <row r="61" spans="1:18" ht="16.5" customHeight="1">
      <c r="A61" s="57"/>
      <c r="B61" s="57"/>
      <c r="C61" s="57"/>
      <c r="D61" s="57"/>
      <c r="E61" s="74" t="s">
        <v>20</v>
      </c>
      <c r="F61" s="107"/>
      <c r="G61" s="26"/>
      <c r="H61" s="26"/>
      <c r="I61" s="56"/>
      <c r="J61" s="57"/>
      <c r="K61" s="57"/>
      <c r="L61" s="57"/>
      <c r="M61" s="57"/>
      <c r="N61" s="57"/>
      <c r="O61" s="57"/>
    </row>
    <row r="62" spans="1:18" ht="16.5" customHeight="1">
      <c r="E62" s="74" t="s">
        <v>11</v>
      </c>
      <c r="F62" s="75"/>
      <c r="G62" s="26"/>
      <c r="H62" s="26"/>
      <c r="I62" s="56">
        <f>SUM(I58-I59-I60-I61)</f>
        <v>0</v>
      </c>
      <c r="P62" s="45"/>
    </row>
    <row r="63" spans="1:18" s="110" customFormat="1" ht="16.5" customHeight="1">
      <c r="E63" s="112"/>
      <c r="F63" s="113"/>
      <c r="G63"/>
      <c r="H63"/>
      <c r="I63"/>
      <c r="P63" s="45"/>
    </row>
    <row r="64" spans="1:18" s="110" customFormat="1" ht="16.5" customHeight="1">
      <c r="E64" s="127" t="s">
        <v>82</v>
      </c>
      <c r="F64" s="127"/>
      <c r="G64" s="127"/>
      <c r="H64" s="127"/>
      <c r="I64" s="56">
        <f>SUM(I58,I35,I12)</f>
        <v>0</v>
      </c>
      <c r="P64" s="45"/>
    </row>
    <row r="65" spans="1:16" s="110" customFormat="1" ht="16.5" customHeight="1">
      <c r="E65" s="128" t="s">
        <v>83</v>
      </c>
      <c r="F65" s="129"/>
      <c r="G65" s="129"/>
      <c r="H65" s="130"/>
      <c r="I65" s="56">
        <f>SUM(I59:I60,I36:I38,I13:I14)</f>
        <v>0</v>
      </c>
      <c r="P65" s="45"/>
    </row>
    <row r="66" spans="1:16" s="110" customFormat="1" ht="16.5" customHeight="1">
      <c r="E66" s="128" t="s">
        <v>11</v>
      </c>
      <c r="F66" s="129"/>
      <c r="G66" s="129"/>
      <c r="H66" s="130"/>
      <c r="I66" s="56">
        <f>I64-I65</f>
        <v>0</v>
      </c>
      <c r="J66" s="114"/>
      <c r="P66" s="45"/>
    </row>
    <row r="67" spans="1:16" ht="16.5" customHeight="1">
      <c r="P67" s="45"/>
    </row>
    <row r="68" spans="1:16" ht="16.5" customHeight="1">
      <c r="A68" s="88" t="s">
        <v>69</v>
      </c>
      <c r="B68" s="88" t="s">
        <v>32</v>
      </c>
      <c r="C68" s="88" t="s">
        <v>71</v>
      </c>
      <c r="D68" s="103" t="s">
        <v>70</v>
      </c>
      <c r="E68" s="103" t="s">
        <v>77</v>
      </c>
      <c r="F68" s="86" t="s">
        <v>79</v>
      </c>
      <c r="G68" s="86" t="s">
        <v>80</v>
      </c>
    </row>
    <row r="69" spans="1:16" ht="16.5" customHeight="1">
      <c r="A69" s="80" t="s">
        <v>66</v>
      </c>
      <c r="B69" s="71"/>
      <c r="C69" s="71"/>
      <c r="D69" s="104"/>
      <c r="E69" s="105"/>
      <c r="F69" s="87"/>
      <c r="G69" s="87"/>
    </row>
    <row r="70" spans="1:16" ht="16.5" customHeight="1">
      <c r="A70" s="80" t="s">
        <v>67</v>
      </c>
      <c r="B70" s="71"/>
      <c r="C70" s="71"/>
      <c r="D70" s="104"/>
      <c r="E70" s="105"/>
      <c r="F70" s="87"/>
      <c r="G70" s="87"/>
    </row>
    <row r="71" spans="1:16" s="79" customFormat="1" ht="16.5" customHeight="1">
      <c r="A71" s="102" t="s">
        <v>78</v>
      </c>
      <c r="B71" s="71"/>
      <c r="C71" s="71"/>
      <c r="D71" s="104"/>
      <c r="E71" s="106"/>
      <c r="F71" s="86"/>
      <c r="G71" s="87"/>
    </row>
    <row r="72" spans="1:16" ht="16.5" customHeight="1">
      <c r="A72" s="80" t="s">
        <v>68</v>
      </c>
      <c r="B72" s="71"/>
      <c r="C72" s="71"/>
      <c r="D72" s="104"/>
      <c r="E72" s="105"/>
      <c r="F72" s="87"/>
      <c r="G72" s="87"/>
    </row>
    <row r="73" spans="1:16" s="110" customFormat="1" ht="16.5" customHeight="1">
      <c r="A73" s="89" t="s">
        <v>81</v>
      </c>
      <c r="B73" s="90"/>
      <c r="C73" s="71"/>
      <c r="D73" s="104"/>
      <c r="E73" s="105"/>
      <c r="F73" s="87"/>
      <c r="G73" s="87"/>
    </row>
    <row r="74" spans="1:16" ht="16.5" customHeight="1">
      <c r="A74" s="89" t="s">
        <v>72</v>
      </c>
      <c r="B74" s="90"/>
      <c r="C74" s="71"/>
      <c r="D74" s="104"/>
      <c r="E74" s="105"/>
      <c r="F74" s="87"/>
      <c r="G74" s="87"/>
    </row>
    <row r="75" spans="1:16" ht="16.5" customHeight="1">
      <c r="A75" s="74" t="s">
        <v>73</v>
      </c>
      <c r="B75" s="74">
        <f>SUM(B69:B74)</f>
        <v>0</v>
      </c>
    </row>
    <row r="76" spans="1:16" ht="16.5" customHeight="1"/>
    <row r="77" spans="1:16" ht="16.5" customHeight="1"/>
    <row r="78" spans="1:16" ht="16.5" customHeight="1"/>
    <row r="79" spans="1:16" ht="16.5" customHeight="1"/>
    <row r="80" spans="1:16" ht="16.5" customHeight="1"/>
    <row r="81" spans="1:15" ht="13.8"/>
    <row r="82" spans="1:15" ht="13.8"/>
    <row r="83" spans="1:15" ht="12.75" customHeight="1"/>
    <row r="84" spans="1:15" ht="13.8"/>
    <row r="85" spans="1:15" s="57" customFormat="1" ht="13.8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s="57" customFormat="1" ht="13.8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5" ht="13.8"/>
    <row r="88" spans="1:15" ht="12.75" customHeight="1"/>
    <row r="89" spans="1:15" ht="12.75" customHeight="1"/>
    <row r="90" spans="1:15" ht="12.75" customHeight="1"/>
    <row r="91" spans="1:15" ht="12.75" customHeight="1"/>
    <row r="92" spans="1:15" ht="12.75" customHeight="1"/>
    <row r="93" spans="1:15" ht="12.75" customHeight="1"/>
    <row r="94" spans="1:15" ht="12.75" customHeight="1"/>
    <row r="95" spans="1:15" ht="12.75" customHeight="1"/>
    <row r="96" spans="1:15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</sheetData>
  <mergeCells count="51">
    <mergeCell ref="A48:B48"/>
    <mergeCell ref="A45:R46"/>
    <mergeCell ref="A20:B20"/>
    <mergeCell ref="A21:B21"/>
    <mergeCell ref="A22:B22"/>
    <mergeCell ref="A27:B27"/>
    <mergeCell ref="A26:B26"/>
    <mergeCell ref="A23:B23"/>
    <mergeCell ref="A25:B25"/>
    <mergeCell ref="A28:B28"/>
    <mergeCell ref="A33:B33"/>
    <mergeCell ref="A29:B29"/>
    <mergeCell ref="A30:B30"/>
    <mergeCell ref="A31:B31"/>
    <mergeCell ref="A32:B32"/>
    <mergeCell ref="K13:O15"/>
    <mergeCell ref="K19:O19"/>
    <mergeCell ref="A14:B14"/>
    <mergeCell ref="A13:B13"/>
    <mergeCell ref="A16:O17"/>
    <mergeCell ref="A18:O18"/>
    <mergeCell ref="A19:I19"/>
    <mergeCell ref="A5:B5"/>
    <mergeCell ref="A6:B6"/>
    <mergeCell ref="A8:B8"/>
    <mergeCell ref="A12:B12"/>
    <mergeCell ref="A15:B15"/>
    <mergeCell ref="A7:B7"/>
    <mergeCell ref="A9:B9"/>
    <mergeCell ref="A11:B11"/>
    <mergeCell ref="A1:P1"/>
    <mergeCell ref="A2:E2"/>
    <mergeCell ref="K2:O2"/>
    <mergeCell ref="A3:B3"/>
    <mergeCell ref="A4:B4"/>
    <mergeCell ref="E64:H64"/>
    <mergeCell ref="E65:H65"/>
    <mergeCell ref="E66:H66"/>
    <mergeCell ref="A34:B34"/>
    <mergeCell ref="A35:D35"/>
    <mergeCell ref="A53:B53"/>
    <mergeCell ref="A50:B50"/>
    <mergeCell ref="A51:B51"/>
    <mergeCell ref="A52:B52"/>
    <mergeCell ref="A54:B54"/>
    <mergeCell ref="A55:B55"/>
    <mergeCell ref="A56:B56"/>
    <mergeCell ref="A57:B57"/>
    <mergeCell ref="A49:B49"/>
    <mergeCell ref="A47:B47"/>
    <mergeCell ref="D47:F47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Роботи магазина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38095</dc:creator>
  <cp:lastModifiedBy>Admin</cp:lastModifiedBy>
  <dcterms:created xsi:type="dcterms:W3CDTF">2022-08-17T14:48:15Z</dcterms:created>
  <dcterms:modified xsi:type="dcterms:W3CDTF">2022-11-14T11:40:40Z</dcterms:modified>
</cp:coreProperties>
</file>