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3160" windowHeight="11736"/>
  </bookViews>
  <sheets>
    <sheet name="Дефектовка" sheetId="2" r:id="rId1"/>
  </sheets>
  <definedNames>
    <definedName name="_xlnm.Print_Area" localSheetId="0">Дефектовка!$A$1:$E$81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2" l="1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66" i="2"/>
  <c r="E57" i="2"/>
  <c r="E58" i="2"/>
  <c r="E59" i="2"/>
  <c r="E60" i="2"/>
  <c r="E61" i="2"/>
  <c r="E62" i="2"/>
  <c r="E63" i="2"/>
  <c r="E64" i="2"/>
  <c r="E56" i="2"/>
  <c r="E55" i="2"/>
  <c r="E43" i="2"/>
  <c r="E44" i="2"/>
  <c r="E45" i="2"/>
  <c r="E46" i="2"/>
  <c r="E47" i="2"/>
  <c r="E48" i="2"/>
  <c r="E49" i="2"/>
  <c r="E50" i="2"/>
  <c r="E51" i="2"/>
  <c r="E52" i="2"/>
  <c r="E53" i="2"/>
  <c r="E41" i="2"/>
  <c r="E20" i="2"/>
  <c r="E21" i="2"/>
  <c r="E22" i="2"/>
  <c r="E23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19" i="2"/>
  <c r="E18" i="2"/>
  <c r="E9" i="2"/>
  <c r="E11" i="2"/>
  <c r="E12" i="2"/>
  <c r="E13" i="2"/>
  <c r="E14" i="2"/>
  <c r="E15" i="2"/>
  <c r="E16" i="2"/>
  <c r="E8" i="2"/>
  <c r="E7" i="2"/>
  <c r="B42" i="2" l="1"/>
  <c r="E42" i="2" s="1"/>
  <c r="B67" i="2"/>
  <c r="E67" i="2" s="1"/>
  <c r="B10" i="2" l="1"/>
  <c r="E10" i="2" s="1"/>
  <c r="E81" i="2" s="1"/>
</calcChain>
</file>

<file path=xl/sharedStrings.xml><?xml version="1.0" encoding="utf-8"?>
<sst xmlns="http://schemas.openxmlformats.org/spreadsheetml/2006/main" count="151" uniqueCount="81">
  <si>
    <t>м2</t>
  </si>
  <si>
    <t xml:space="preserve">Демонтажные работы </t>
  </si>
  <si>
    <t>блок</t>
  </si>
  <si>
    <t>точка</t>
  </si>
  <si>
    <t xml:space="preserve">Наименование работ </t>
  </si>
  <si>
    <t>кол-во</t>
  </si>
  <si>
    <t>ед.-из</t>
  </si>
  <si>
    <t>шт</t>
  </si>
  <si>
    <t>м.п.</t>
  </si>
  <si>
    <t>Прокладка проводов и их закрепление</t>
  </si>
  <si>
    <t>Установка электрощита</t>
  </si>
  <si>
    <t>Установка и подключение автоматических выключателей, 1 фаза</t>
  </si>
  <si>
    <t>Установка и подключение автоматических выключателей, 3 фаза</t>
  </si>
  <si>
    <t>Монтаж электрических точек в гипсокартоне</t>
  </si>
  <si>
    <t>Установка и подключение реле напряжения</t>
  </si>
  <si>
    <t>Установка и подключение счетчика электрожнергии</t>
  </si>
  <si>
    <t>Установка и сборка распределительной коробки</t>
  </si>
  <si>
    <t>Установка и подключение LED-светильников</t>
  </si>
  <si>
    <t>Электромонтажные работы</t>
  </si>
  <si>
    <t xml:space="preserve">Демонтаж плинтуса </t>
  </si>
  <si>
    <t xml:space="preserve">Демонтаж электропроводки </t>
  </si>
  <si>
    <t>Установка и подключение бойлера</t>
  </si>
  <si>
    <t>Установка смесителья</t>
  </si>
  <si>
    <t>Точка канализации</t>
  </si>
  <si>
    <t>Точка гарячего и холодного водоснабжения</t>
  </si>
  <si>
    <t>Прокладка труб канализации диаметром до 50 мм</t>
  </si>
  <si>
    <t>Устройство каркаса подвесного потолка типа Armstrong</t>
  </si>
  <si>
    <t>Монтаж плит подвесного потолка типа Armstrong</t>
  </si>
  <si>
    <t xml:space="preserve">Общестроительные работы торгового зала </t>
  </si>
  <si>
    <t>Звукоизоляция стен/перегородок минераловатными плитами</t>
  </si>
  <si>
    <t xml:space="preserve">Грунтовка стен </t>
  </si>
  <si>
    <t xml:space="preserve">Покраска стен водоэмульсионными смесями за 2 раза </t>
  </si>
  <si>
    <t>Затирка швов плитки</t>
  </si>
  <si>
    <t>Покраска откосов водоэмульсионными смесями за 2 раза</t>
  </si>
  <si>
    <t>Укладка плинтуса из плитки на клею</t>
  </si>
  <si>
    <t>Грунтовка пола</t>
  </si>
  <si>
    <t>Монтаж перегородок из ГКЛ (2 стороны) с заработкой швов</t>
  </si>
  <si>
    <t>Демонтаж пластикового потолка</t>
  </si>
  <si>
    <t>Демонтаж линолеума</t>
  </si>
  <si>
    <t>Демонтаж кирпичной или гипсовой перегородки</t>
  </si>
  <si>
    <t>Демонтаж деревянных панелей</t>
  </si>
  <si>
    <t>Демонтаж электроприборов (розетки, выключатели, светильники)</t>
  </si>
  <si>
    <t>Демонтаж банеров</t>
  </si>
  <si>
    <t>Покраска стен фасадной краской</t>
  </si>
  <si>
    <t>Грунтовка стен</t>
  </si>
  <si>
    <t>Ремонт ролетной системы двери</t>
  </si>
  <si>
    <t>Ремонт ролетной системы окна</t>
  </si>
  <si>
    <t>Ремонт стен гипсовыми смесями (30 % общей площади стены)</t>
  </si>
  <si>
    <t>Покраска решетки кондиционера</t>
  </si>
  <si>
    <t>Покраска решетки двери</t>
  </si>
  <si>
    <t>Покраска решетки окна</t>
  </si>
  <si>
    <t>Работы по фасаду</t>
  </si>
  <si>
    <t>Демонтаж смесителя воды</t>
  </si>
  <si>
    <t>Установка декоративных решеток на нишы батарей отопления</t>
  </si>
  <si>
    <t>Покраска декоративных решеток</t>
  </si>
  <si>
    <t>Прокладка полипропиленовых труб ø 20 мм</t>
  </si>
  <si>
    <t>Монтаж короба пластикового</t>
  </si>
  <si>
    <t>Изоляция труб</t>
  </si>
  <si>
    <t>Демонтаж/Монтаж ролетной системы двери</t>
  </si>
  <si>
    <t>услуга</t>
  </si>
  <si>
    <t xml:space="preserve">Отделка подсобного помещения и туалет </t>
  </si>
  <si>
    <t>Демонтаж/Монтаж ролетной системы окна с демонтажем и монтажем решетки</t>
  </si>
  <si>
    <t>Демонтаж/Монтаж решетки окна</t>
  </si>
  <si>
    <t>Монтаж дверного упора</t>
  </si>
  <si>
    <t>Монтаж декоративных планок из листовой стали</t>
  </si>
  <si>
    <t>Монтаж каркаса с проф. трубы под рекламу</t>
  </si>
  <si>
    <t xml:space="preserve">Ремонт магазина г. Запорожье (площадь 41 м2) </t>
  </si>
  <si>
    <t>Обшивка профлистом по готовому каркасу на высоте до 2 м</t>
  </si>
  <si>
    <t>Подготовка гипсокартонных стен под покраску (до 30% от общей площади)</t>
  </si>
  <si>
    <t>Облицовка стен керамической плиткой на клею (плитка 100х200)</t>
  </si>
  <si>
    <t>Укладка керамогранита на пол (плитка 300х300)</t>
  </si>
  <si>
    <t>Нарезка плинтуса из плитки (плитка 300х300)</t>
  </si>
  <si>
    <t>Комплекс работ</t>
  </si>
  <si>
    <t>Итого</t>
  </si>
  <si>
    <t>Цена</t>
  </si>
  <si>
    <t>Сумма</t>
  </si>
  <si>
    <t>Монтаж дверного блока (ранее демонтированого)</t>
  </si>
  <si>
    <t>Покраска дверного блока (ранее демонтированого + существующего)</t>
  </si>
  <si>
    <t>Ремонт входных дверей металопластиковых</t>
  </si>
  <si>
    <t>Демонтаж дверного блока (с сохранением)</t>
  </si>
  <si>
    <t xml:space="preserve">Очистка помещения от мусора с загрузкой на автомобиль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</si>
</sst>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_₴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100">
    <xf numFmtId="0" fontId="0" fillId="0" borderId="0" xfId="0"/>
    <xf numFmtId="0" fontId="0" fillId="0" borderId="1" xfId="0" applyBorder="1"/>
    <xf numFmtId="0" fontId="0" fillId="0" borderId="1" xfId="0" applyFill="1" applyBorder="1"/>
    <xf numFmtId="0" fontId="9" fillId="0" borderId="1" xfId="0" applyFont="1" applyFill="1" applyBorder="1"/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0" xfId="0" applyFill="1"/>
    <xf numFmtId="0" fontId="8" fillId="0" borderId="0" xfId="0" applyFont="1" applyFill="1"/>
    <xf numFmtId="0" fontId="7" fillId="0" borderId="1" xfId="0" applyFont="1" applyFill="1" applyBorder="1" applyAlignment="1">
      <alignment vertical="center"/>
    </xf>
    <xf numFmtId="0" fontId="10" fillId="0" borderId="0" xfId="0" applyFont="1"/>
    <xf numFmtId="164" fontId="0" fillId="0" borderId="0" xfId="1" applyFont="1"/>
    <xf numFmtId="0" fontId="9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164" fontId="0" fillId="0" borderId="0" xfId="1" applyFont="1" applyAlignment="1">
      <alignment vertical="center"/>
    </xf>
    <xf numFmtId="164" fontId="9" fillId="0" borderId="0" xfId="1" applyFont="1" applyFill="1" applyAlignment="1">
      <alignment vertical="center"/>
    </xf>
    <xf numFmtId="164" fontId="8" fillId="0" borderId="0" xfId="1" applyFont="1" applyFill="1" applyAlignment="1">
      <alignment vertical="center"/>
    </xf>
    <xf numFmtId="164" fontId="0" fillId="0" borderId="0" xfId="1" applyFont="1" applyFill="1" applyAlignment="1">
      <alignment vertical="center"/>
    </xf>
    <xf numFmtId="164" fontId="9" fillId="0" borderId="0" xfId="1" applyFont="1" applyFill="1"/>
    <xf numFmtId="164" fontId="8" fillId="0" borderId="0" xfId="1" applyFont="1" applyFill="1"/>
    <xf numFmtId="164" fontId="0" fillId="0" borderId="0" xfId="1" applyFont="1" applyFill="1"/>
    <xf numFmtId="164" fontId="9" fillId="0" borderId="0" xfId="1" applyFont="1" applyFill="1" applyAlignment="1">
      <alignment horizontal="left"/>
    </xf>
    <xf numFmtId="0" fontId="0" fillId="0" borderId="0" xfId="0" applyBorder="1"/>
    <xf numFmtId="0" fontId="0" fillId="0" borderId="2" xfId="0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39" fontId="9" fillId="0" borderId="1" xfId="1" applyNumberFormat="1" applyFont="1" applyFill="1" applyBorder="1" applyAlignment="1">
      <alignment horizontal="center" vertical="center"/>
    </xf>
    <xf numFmtId="39" fontId="9" fillId="0" borderId="2" xfId="1" applyNumberFormat="1" applyFont="1" applyFill="1" applyBorder="1" applyAlignment="1">
      <alignment horizontal="center" vertical="center"/>
    </xf>
    <xf numFmtId="39" fontId="9" fillId="0" borderId="4" xfId="1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39" fontId="0" fillId="0" borderId="1" xfId="1" applyNumberFormat="1" applyFont="1" applyBorder="1" applyAlignment="1">
      <alignment horizontal="center" vertical="center"/>
    </xf>
    <xf numFmtId="39" fontId="0" fillId="0" borderId="2" xfId="1" applyNumberFormat="1" applyFont="1" applyFill="1" applyBorder="1" applyAlignment="1">
      <alignment horizontal="center" vertical="center"/>
    </xf>
    <xf numFmtId="164" fontId="0" fillId="0" borderId="0" xfId="1" applyFont="1" applyBorder="1"/>
    <xf numFmtId="164" fontId="0" fillId="0" borderId="0" xfId="1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64" fontId="10" fillId="0" borderId="11" xfId="1" applyFont="1" applyBorder="1" applyAlignment="1">
      <alignment vertical="center"/>
    </xf>
    <xf numFmtId="39" fontId="9" fillId="0" borderId="13" xfId="1" applyNumberFormat="1" applyFont="1" applyFill="1" applyBorder="1" applyAlignment="1">
      <alignment horizontal="center" vertical="center"/>
    </xf>
    <xf numFmtId="39" fontId="9" fillId="0" borderId="7" xfId="1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wrapText="1"/>
    </xf>
    <xf numFmtId="0" fontId="5" fillId="0" borderId="14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164" fontId="10" fillId="0" borderId="15" xfId="1" applyFont="1" applyBorder="1" applyAlignment="1">
      <alignment horizontal="center" vertical="center"/>
    </xf>
    <xf numFmtId="0" fontId="0" fillId="0" borderId="8" xfId="0" applyFill="1" applyBorder="1"/>
    <xf numFmtId="39" fontId="0" fillId="0" borderId="1" xfId="1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wrapText="1"/>
    </xf>
    <xf numFmtId="0" fontId="0" fillId="0" borderId="1" xfId="0" applyFill="1" applyBorder="1" applyAlignment="1">
      <alignment vertical="center"/>
    </xf>
    <xf numFmtId="0" fontId="0" fillId="0" borderId="9" xfId="0" applyFill="1" applyBorder="1" applyAlignment="1">
      <alignment wrapText="1"/>
    </xf>
    <xf numFmtId="0" fontId="4" fillId="0" borderId="14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/>
    <xf numFmtId="0" fontId="4" fillId="0" borderId="1" xfId="0" applyFont="1" applyFill="1" applyBorder="1"/>
    <xf numFmtId="0" fontId="4" fillId="0" borderId="9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4" xfId="0" applyFont="1" applyFill="1" applyBorder="1" applyAlignment="1">
      <alignment vertical="center"/>
    </xf>
    <xf numFmtId="0" fontId="3" fillId="0" borderId="1" xfId="0" applyFont="1" applyFill="1" applyBorder="1"/>
    <xf numFmtId="0" fontId="3" fillId="0" borderId="8" xfId="0" applyFont="1" applyFill="1" applyBorder="1"/>
    <xf numFmtId="165" fontId="5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/>
    <xf numFmtId="39" fontId="9" fillId="0" borderId="18" xfId="1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39" fontId="0" fillId="0" borderId="4" xfId="1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165" fontId="2" fillId="0" borderId="4" xfId="0" applyNumberFormat="1" applyFon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39" fontId="3" fillId="0" borderId="1" xfId="1" applyNumberFormat="1" applyFont="1" applyFill="1" applyBorder="1" applyAlignment="1">
      <alignment horizontal="center" vertical="center"/>
    </xf>
    <xf numFmtId="0" fontId="0" fillId="0" borderId="16" xfId="0" applyFill="1" applyBorder="1"/>
    <xf numFmtId="0" fontId="0" fillId="0" borderId="17" xfId="0" applyFill="1" applyBorder="1"/>
    <xf numFmtId="39" fontId="0" fillId="0" borderId="17" xfId="1" applyNumberFormat="1" applyFont="1" applyFill="1" applyBorder="1" applyAlignment="1">
      <alignment horizontal="center" vertical="center"/>
    </xf>
    <xf numFmtId="39" fontId="9" fillId="0" borderId="19" xfId="1" applyNumberFormat="1" applyFont="1" applyFill="1" applyBorder="1" applyAlignment="1">
      <alignment horizontal="center" vertical="center"/>
    </xf>
    <xf numFmtId="0" fontId="3" fillId="0" borderId="20" xfId="0" applyFont="1" applyFill="1" applyBorder="1"/>
    <xf numFmtId="0" fontId="9" fillId="0" borderId="21" xfId="0" applyFont="1" applyFill="1" applyBorder="1"/>
    <xf numFmtId="0" fontId="3" fillId="0" borderId="21" xfId="0" applyFont="1" applyFill="1" applyBorder="1"/>
    <xf numFmtId="0" fontId="1" fillId="0" borderId="9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164" fontId="10" fillId="2" borderId="10" xfId="1" applyFont="1" applyFill="1" applyBorder="1" applyAlignment="1">
      <alignment vertical="center"/>
    </xf>
    <xf numFmtId="164" fontId="10" fillId="2" borderId="12" xfId="1" applyFont="1" applyFill="1" applyBorder="1"/>
    <xf numFmtId="0" fontId="1" fillId="0" borderId="1" xfId="0" applyFont="1" applyFill="1" applyBorder="1" applyAlignment="1">
      <alignment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7"/>
  <sheetViews>
    <sheetView tabSelected="1" view="pageBreakPreview" topLeftCell="A60" zoomScaleNormal="100" zoomScaleSheetLayoutView="100" workbookViewId="0">
      <selection activeCell="D78" sqref="D78"/>
    </sheetView>
  </sheetViews>
  <sheetFormatPr defaultRowHeight="14.4" x14ac:dyDescent="0.3"/>
  <cols>
    <col min="1" max="1" width="49" customWidth="1"/>
    <col min="4" max="4" width="14.88671875" style="16" customWidth="1"/>
    <col min="5" max="5" width="17.109375" style="12" customWidth="1"/>
  </cols>
  <sheetData>
    <row r="2" spans="1:5" s="24" customFormat="1" x14ac:dyDescent="0.3">
      <c r="A2" s="95" t="s">
        <v>72</v>
      </c>
      <c r="B2" s="95"/>
      <c r="C2" s="95"/>
      <c r="D2" s="95"/>
      <c r="E2" s="95"/>
    </row>
    <row r="3" spans="1:5" s="24" customFormat="1" x14ac:dyDescent="0.3">
      <c r="A3" s="95" t="s">
        <v>66</v>
      </c>
      <c r="B3" s="95"/>
      <c r="C3" s="95"/>
      <c r="D3" s="95"/>
      <c r="E3" s="95"/>
    </row>
    <row r="4" spans="1:5" s="24" customFormat="1" ht="15" thickBot="1" x14ac:dyDescent="0.35">
      <c r="D4" s="39"/>
      <c r="E4" s="38"/>
    </row>
    <row r="5" spans="1:5" s="11" customFormat="1" ht="15" thickBot="1" x14ac:dyDescent="0.35">
      <c r="A5" s="40" t="s">
        <v>4</v>
      </c>
      <c r="B5" s="41" t="s">
        <v>5</v>
      </c>
      <c r="C5" s="41" t="s">
        <v>6</v>
      </c>
      <c r="D5" s="42" t="s">
        <v>74</v>
      </c>
      <c r="E5" s="49" t="s">
        <v>75</v>
      </c>
    </row>
    <row r="6" spans="1:5" ht="15" thickBot="1" x14ac:dyDescent="0.35">
      <c r="A6" s="96" t="s">
        <v>1</v>
      </c>
      <c r="B6" s="97"/>
      <c r="C6" s="97"/>
      <c r="D6" s="97"/>
      <c r="E6" s="97"/>
    </row>
    <row r="7" spans="1:5" s="8" customFormat="1" x14ac:dyDescent="0.3">
      <c r="A7" s="55" t="s">
        <v>37</v>
      </c>
      <c r="B7" s="25">
        <v>6.45</v>
      </c>
      <c r="C7" s="25" t="s">
        <v>0</v>
      </c>
      <c r="D7" s="37">
        <v>40</v>
      </c>
      <c r="E7" s="43">
        <f>B7*D7</f>
        <v>258</v>
      </c>
    </row>
    <row r="8" spans="1:5" x14ac:dyDescent="0.3">
      <c r="A8" s="46" t="s">
        <v>38</v>
      </c>
      <c r="B8" s="1">
        <v>6.45</v>
      </c>
      <c r="C8" s="1" t="s">
        <v>0</v>
      </c>
      <c r="D8" s="36">
        <v>30</v>
      </c>
      <c r="E8" s="44">
        <f>B8*D8</f>
        <v>193.5</v>
      </c>
    </row>
    <row r="9" spans="1:5" x14ac:dyDescent="0.3">
      <c r="A9" s="45" t="s">
        <v>40</v>
      </c>
      <c r="B9" s="1">
        <v>4</v>
      </c>
      <c r="C9" s="1" t="s">
        <v>0</v>
      </c>
      <c r="D9" s="36">
        <v>40</v>
      </c>
      <c r="E9" s="44">
        <f t="shared" ref="E9:E16" si="0">B9*D9</f>
        <v>160</v>
      </c>
    </row>
    <row r="10" spans="1:5" x14ac:dyDescent="0.3">
      <c r="A10" s="45" t="s">
        <v>19</v>
      </c>
      <c r="B10" s="1">
        <f>21.5+10.18</f>
        <v>31.68</v>
      </c>
      <c r="C10" s="1" t="s">
        <v>8</v>
      </c>
      <c r="D10" s="36">
        <v>15</v>
      </c>
      <c r="E10" s="44">
        <f t="shared" si="0"/>
        <v>475.2</v>
      </c>
    </row>
    <row r="11" spans="1:5" x14ac:dyDescent="0.3">
      <c r="A11" s="45" t="s">
        <v>79</v>
      </c>
      <c r="B11" s="1">
        <v>1</v>
      </c>
      <c r="C11" s="1" t="s">
        <v>2</v>
      </c>
      <c r="D11" s="36">
        <v>250</v>
      </c>
      <c r="E11" s="44">
        <f t="shared" si="0"/>
        <v>250</v>
      </c>
    </row>
    <row r="12" spans="1:5" x14ac:dyDescent="0.3">
      <c r="A12" s="45" t="s">
        <v>41</v>
      </c>
      <c r="B12" s="1">
        <v>16</v>
      </c>
      <c r="C12" s="1" t="s">
        <v>3</v>
      </c>
      <c r="D12" s="36">
        <v>15</v>
      </c>
      <c r="E12" s="44">
        <f t="shared" si="0"/>
        <v>240</v>
      </c>
    </row>
    <row r="13" spans="1:5" x14ac:dyDescent="0.3">
      <c r="A13" s="45" t="s">
        <v>20</v>
      </c>
      <c r="B13" s="1">
        <v>22</v>
      </c>
      <c r="C13" s="1" t="s">
        <v>8</v>
      </c>
      <c r="D13" s="36">
        <v>10</v>
      </c>
      <c r="E13" s="44">
        <f t="shared" si="0"/>
        <v>220</v>
      </c>
    </row>
    <row r="14" spans="1:5" s="4" customFormat="1" x14ac:dyDescent="0.3">
      <c r="A14" s="56" t="s">
        <v>39</v>
      </c>
      <c r="B14" s="6">
        <v>6.8</v>
      </c>
      <c r="C14" s="7" t="s">
        <v>0</v>
      </c>
      <c r="D14" s="31">
        <v>90</v>
      </c>
      <c r="E14" s="44">
        <f t="shared" si="0"/>
        <v>612</v>
      </c>
    </row>
    <row r="15" spans="1:5" s="4" customFormat="1" x14ac:dyDescent="0.3">
      <c r="A15" s="59" t="s">
        <v>52</v>
      </c>
      <c r="B15" s="15">
        <v>1</v>
      </c>
      <c r="C15" s="60" t="s">
        <v>7</v>
      </c>
      <c r="D15" s="33">
        <v>50</v>
      </c>
      <c r="E15" s="44">
        <f t="shared" si="0"/>
        <v>50</v>
      </c>
    </row>
    <row r="16" spans="1:5" s="4" customFormat="1" ht="29.4" thickBot="1" x14ac:dyDescent="0.35">
      <c r="A16" s="87" t="s">
        <v>80</v>
      </c>
      <c r="B16" s="6">
        <v>1</v>
      </c>
      <c r="C16" s="90" t="s">
        <v>59</v>
      </c>
      <c r="D16" s="31">
        <v>450</v>
      </c>
      <c r="E16" s="44">
        <f t="shared" si="0"/>
        <v>450</v>
      </c>
    </row>
    <row r="17" spans="1:5" s="4" customFormat="1" ht="15" thickBot="1" x14ac:dyDescent="0.35">
      <c r="A17" s="91" t="s">
        <v>28</v>
      </c>
      <c r="B17" s="92"/>
      <c r="C17" s="92"/>
      <c r="D17" s="92"/>
      <c r="E17" s="92"/>
    </row>
    <row r="18" spans="1:5" ht="28.8" x14ac:dyDescent="0.3">
      <c r="A18" s="47" t="s">
        <v>26</v>
      </c>
      <c r="B18" s="71">
        <v>7.26</v>
      </c>
      <c r="C18" s="72" t="s">
        <v>0</v>
      </c>
      <c r="D18" s="32">
        <v>70</v>
      </c>
      <c r="E18" s="43">
        <f>B18*D18</f>
        <v>508.2</v>
      </c>
    </row>
    <row r="19" spans="1:5" x14ac:dyDescent="0.3">
      <c r="A19" s="48" t="s">
        <v>27</v>
      </c>
      <c r="B19" s="6">
        <v>7.26</v>
      </c>
      <c r="C19" s="27" t="s">
        <v>0</v>
      </c>
      <c r="D19" s="31">
        <v>60</v>
      </c>
      <c r="E19" s="44">
        <f>B19*D19</f>
        <v>435.59999999999997</v>
      </c>
    </row>
    <row r="20" spans="1:5" s="4" customFormat="1" ht="28.8" x14ac:dyDescent="0.3">
      <c r="A20" s="29" t="s">
        <v>36</v>
      </c>
      <c r="B20" s="6">
        <v>2</v>
      </c>
      <c r="C20" s="10" t="s">
        <v>0</v>
      </c>
      <c r="D20" s="31">
        <v>220</v>
      </c>
      <c r="E20" s="44">
        <f t="shared" ref="E20:E39" si="1">B20*D20</f>
        <v>440</v>
      </c>
    </row>
    <row r="21" spans="1:5" s="4" customFormat="1" ht="28.8" x14ac:dyDescent="0.3">
      <c r="A21" s="29" t="s">
        <v>29</v>
      </c>
      <c r="B21" s="6">
        <v>2</v>
      </c>
      <c r="C21" s="10" t="s">
        <v>0</v>
      </c>
      <c r="D21" s="31">
        <v>70</v>
      </c>
      <c r="E21" s="44">
        <f t="shared" si="1"/>
        <v>140</v>
      </c>
    </row>
    <row r="22" spans="1:5" s="4" customFormat="1" x14ac:dyDescent="0.3">
      <c r="A22" s="29" t="s">
        <v>30</v>
      </c>
      <c r="B22" s="6">
        <v>67.150000000000006</v>
      </c>
      <c r="C22" s="14" t="s">
        <v>0</v>
      </c>
      <c r="D22" s="31">
        <v>12</v>
      </c>
      <c r="E22" s="44">
        <f t="shared" si="1"/>
        <v>805.80000000000007</v>
      </c>
    </row>
    <row r="23" spans="1:5" s="4" customFormat="1" ht="28.8" x14ac:dyDescent="0.3">
      <c r="A23" s="87" t="s">
        <v>68</v>
      </c>
      <c r="B23" s="6">
        <v>18.45</v>
      </c>
      <c r="C23" s="10" t="s">
        <v>0</v>
      </c>
      <c r="D23" s="31">
        <v>150</v>
      </c>
      <c r="E23" s="44">
        <f t="shared" si="1"/>
        <v>2767.5</v>
      </c>
    </row>
    <row r="24" spans="1:5" s="4" customFormat="1" x14ac:dyDescent="0.3">
      <c r="A24" s="29" t="s">
        <v>30</v>
      </c>
      <c r="B24" s="6">
        <v>61.52</v>
      </c>
      <c r="C24" s="14" t="s">
        <v>0</v>
      </c>
      <c r="D24" s="31">
        <v>12</v>
      </c>
      <c r="E24" s="44">
        <f t="shared" si="1"/>
        <v>738.24</v>
      </c>
    </row>
    <row r="25" spans="1:5" s="4" customFormat="1" ht="28.8" x14ac:dyDescent="0.3">
      <c r="A25" s="29" t="s">
        <v>31</v>
      </c>
      <c r="B25" s="6">
        <v>61.52</v>
      </c>
      <c r="C25" s="27" t="s">
        <v>0</v>
      </c>
      <c r="D25" s="31">
        <v>65</v>
      </c>
      <c r="E25" s="44">
        <f t="shared" si="1"/>
        <v>3998.8</v>
      </c>
    </row>
    <row r="26" spans="1:5" s="4" customFormat="1" ht="28.8" x14ac:dyDescent="0.3">
      <c r="A26" s="87" t="s">
        <v>69</v>
      </c>
      <c r="B26" s="6">
        <v>5.63</v>
      </c>
      <c r="C26" s="10" t="s">
        <v>0</v>
      </c>
      <c r="D26" s="31">
        <v>300</v>
      </c>
      <c r="E26" s="44">
        <f t="shared" si="1"/>
        <v>1689</v>
      </c>
    </row>
    <row r="27" spans="1:5" s="4" customFormat="1" x14ac:dyDescent="0.3">
      <c r="A27" s="29" t="s">
        <v>32</v>
      </c>
      <c r="B27" s="6">
        <v>5.63</v>
      </c>
      <c r="C27" s="10" t="s">
        <v>0</v>
      </c>
      <c r="D27" s="31">
        <v>40</v>
      </c>
      <c r="E27" s="44">
        <f t="shared" si="1"/>
        <v>225.2</v>
      </c>
    </row>
    <row r="28" spans="1:5" s="4" customFormat="1" x14ac:dyDescent="0.3">
      <c r="A28" s="29" t="s">
        <v>35</v>
      </c>
      <c r="B28" s="13">
        <v>7.26</v>
      </c>
      <c r="C28" s="27" t="s">
        <v>0</v>
      </c>
      <c r="D28" s="31">
        <v>12</v>
      </c>
      <c r="E28" s="44">
        <f t="shared" si="1"/>
        <v>87.12</v>
      </c>
    </row>
    <row r="29" spans="1:5" x14ac:dyDescent="0.3">
      <c r="A29" s="52" t="s">
        <v>70</v>
      </c>
      <c r="B29" s="53">
        <v>7.26</v>
      </c>
      <c r="C29" s="53" t="s">
        <v>0</v>
      </c>
      <c r="D29" s="51">
        <v>300</v>
      </c>
      <c r="E29" s="44">
        <f t="shared" si="1"/>
        <v>2178</v>
      </c>
    </row>
    <row r="30" spans="1:5" x14ac:dyDescent="0.3">
      <c r="A30" s="52" t="s">
        <v>32</v>
      </c>
      <c r="B30" s="53">
        <v>7.26</v>
      </c>
      <c r="C30" s="53" t="s">
        <v>0</v>
      </c>
      <c r="D30" s="51">
        <v>40</v>
      </c>
      <c r="E30" s="44">
        <f t="shared" si="1"/>
        <v>290.39999999999998</v>
      </c>
    </row>
    <row r="31" spans="1:5" x14ac:dyDescent="0.3">
      <c r="A31" s="52" t="s">
        <v>71</v>
      </c>
      <c r="B31" s="2">
        <v>27</v>
      </c>
      <c r="C31" s="2" t="s">
        <v>8</v>
      </c>
      <c r="D31" s="51">
        <v>60</v>
      </c>
      <c r="E31" s="44">
        <f t="shared" si="1"/>
        <v>1620</v>
      </c>
    </row>
    <row r="32" spans="1:5" x14ac:dyDescent="0.3">
      <c r="A32" s="54" t="s">
        <v>34</v>
      </c>
      <c r="B32" s="2">
        <v>27</v>
      </c>
      <c r="C32" s="2" t="s">
        <v>8</v>
      </c>
      <c r="D32" s="51">
        <v>270</v>
      </c>
      <c r="E32" s="44">
        <f t="shared" si="1"/>
        <v>7290</v>
      </c>
    </row>
    <row r="33" spans="1:5" ht="28.8" x14ac:dyDescent="0.3">
      <c r="A33" s="54" t="s">
        <v>33</v>
      </c>
      <c r="B33" s="2">
        <v>13.7</v>
      </c>
      <c r="C33" s="2" t="s">
        <v>8</v>
      </c>
      <c r="D33" s="51">
        <v>65</v>
      </c>
      <c r="E33" s="44">
        <f t="shared" si="1"/>
        <v>890.5</v>
      </c>
    </row>
    <row r="34" spans="1:5" s="8" customFormat="1" ht="28.8" x14ac:dyDescent="0.3">
      <c r="A34" s="54" t="s">
        <v>53</v>
      </c>
      <c r="B34" s="2">
        <v>3</v>
      </c>
      <c r="C34" s="2" t="s">
        <v>7</v>
      </c>
      <c r="D34" s="51">
        <v>80</v>
      </c>
      <c r="E34" s="44">
        <f t="shared" si="1"/>
        <v>240</v>
      </c>
    </row>
    <row r="35" spans="1:5" s="8" customFormat="1" x14ac:dyDescent="0.3">
      <c r="A35" s="54" t="s">
        <v>54</v>
      </c>
      <c r="B35" s="2">
        <v>3</v>
      </c>
      <c r="C35" s="2" t="s">
        <v>7</v>
      </c>
      <c r="D35" s="51">
        <v>80</v>
      </c>
      <c r="E35" s="44">
        <f t="shared" si="1"/>
        <v>240</v>
      </c>
    </row>
    <row r="36" spans="1:5" x14ac:dyDescent="0.3">
      <c r="A36" s="54" t="s">
        <v>76</v>
      </c>
      <c r="B36" s="2">
        <v>1</v>
      </c>
      <c r="C36" s="2" t="s">
        <v>7</v>
      </c>
      <c r="D36" s="51">
        <v>600</v>
      </c>
      <c r="E36" s="44">
        <f t="shared" si="1"/>
        <v>600</v>
      </c>
    </row>
    <row r="37" spans="1:5" ht="28.8" x14ac:dyDescent="0.3">
      <c r="A37" s="54" t="s">
        <v>77</v>
      </c>
      <c r="B37" s="2">
        <v>2</v>
      </c>
      <c r="C37" s="2" t="s">
        <v>7</v>
      </c>
      <c r="D37" s="51">
        <v>200</v>
      </c>
      <c r="E37" s="44">
        <f t="shared" si="1"/>
        <v>400</v>
      </c>
    </row>
    <row r="38" spans="1:5" x14ac:dyDescent="0.3">
      <c r="A38" s="54" t="s">
        <v>78</v>
      </c>
      <c r="B38" s="69">
        <v>1</v>
      </c>
      <c r="C38" s="69" t="s">
        <v>7</v>
      </c>
      <c r="D38" s="73">
        <v>150</v>
      </c>
      <c r="E38" s="44">
        <f t="shared" si="1"/>
        <v>150</v>
      </c>
    </row>
    <row r="39" spans="1:5" ht="15" thickBot="1" x14ac:dyDescent="0.35">
      <c r="A39" s="54" t="s">
        <v>63</v>
      </c>
      <c r="B39" s="69">
        <v>1</v>
      </c>
      <c r="C39" s="69" t="s">
        <v>7</v>
      </c>
      <c r="D39" s="73">
        <v>85</v>
      </c>
      <c r="E39" s="44">
        <f t="shared" si="1"/>
        <v>85</v>
      </c>
    </row>
    <row r="40" spans="1:5" ht="15" thickBot="1" x14ac:dyDescent="0.35">
      <c r="A40" s="98" t="s">
        <v>60</v>
      </c>
      <c r="B40" s="99"/>
      <c r="C40" s="99"/>
      <c r="D40" s="99"/>
      <c r="E40" s="99"/>
    </row>
    <row r="41" spans="1:5" s="4" customFormat="1" x14ac:dyDescent="0.3">
      <c r="A41" s="47" t="s">
        <v>30</v>
      </c>
      <c r="B41" s="71">
        <v>24.95</v>
      </c>
      <c r="C41" s="72" t="s">
        <v>0</v>
      </c>
      <c r="D41" s="32">
        <v>12</v>
      </c>
      <c r="E41" s="43">
        <f>B41*D41</f>
        <v>299.39999999999998</v>
      </c>
    </row>
    <row r="42" spans="1:5" s="4" customFormat="1" ht="28.8" x14ac:dyDescent="0.3">
      <c r="A42" s="87" t="s">
        <v>68</v>
      </c>
      <c r="B42" s="6">
        <f>9.98*2.5*0.3</f>
        <v>7.4850000000000003</v>
      </c>
      <c r="C42" s="10" t="s">
        <v>0</v>
      </c>
      <c r="D42" s="31">
        <v>150</v>
      </c>
      <c r="E42" s="44">
        <f>B42*D42</f>
        <v>1122.75</v>
      </c>
    </row>
    <row r="43" spans="1:5" s="4" customFormat="1" x14ac:dyDescent="0.3">
      <c r="A43" s="29" t="s">
        <v>30</v>
      </c>
      <c r="B43" s="6">
        <v>24.95</v>
      </c>
      <c r="C43" s="14" t="s">
        <v>0</v>
      </c>
      <c r="D43" s="31">
        <v>12</v>
      </c>
      <c r="E43" s="44">
        <f t="shared" ref="E43:E53" si="2">B43*D43</f>
        <v>299.39999999999998</v>
      </c>
    </row>
    <row r="44" spans="1:5" s="4" customFormat="1" ht="28.8" x14ac:dyDescent="0.3">
      <c r="A44" s="29" t="s">
        <v>31</v>
      </c>
      <c r="B44" s="6">
        <v>24.95</v>
      </c>
      <c r="C44" s="27" t="s">
        <v>0</v>
      </c>
      <c r="D44" s="31">
        <v>65</v>
      </c>
      <c r="E44" s="44">
        <f t="shared" si="2"/>
        <v>1621.75</v>
      </c>
    </row>
    <row r="45" spans="1:5" x14ac:dyDescent="0.3">
      <c r="A45" s="29" t="s">
        <v>24</v>
      </c>
      <c r="B45" s="6">
        <v>2</v>
      </c>
      <c r="C45" s="27" t="s">
        <v>7</v>
      </c>
      <c r="D45" s="31">
        <v>340</v>
      </c>
      <c r="E45" s="44">
        <f t="shared" si="2"/>
        <v>680</v>
      </c>
    </row>
    <row r="46" spans="1:5" x14ac:dyDescent="0.3">
      <c r="A46" s="56" t="s">
        <v>55</v>
      </c>
      <c r="B46" s="6">
        <v>14</v>
      </c>
      <c r="C46" s="27" t="s">
        <v>8</v>
      </c>
      <c r="D46" s="31">
        <v>40</v>
      </c>
      <c r="E46" s="44">
        <f t="shared" si="2"/>
        <v>560</v>
      </c>
    </row>
    <row r="47" spans="1:5" x14ac:dyDescent="0.3">
      <c r="A47" s="61" t="s">
        <v>57</v>
      </c>
      <c r="B47" s="15">
        <v>14</v>
      </c>
      <c r="C47" s="65" t="s">
        <v>8</v>
      </c>
      <c r="D47" s="33">
        <v>15</v>
      </c>
      <c r="E47" s="44">
        <f t="shared" si="2"/>
        <v>210</v>
      </c>
    </row>
    <row r="48" spans="1:5" s="64" customFormat="1" x14ac:dyDescent="0.3">
      <c r="A48" s="61" t="s">
        <v>56</v>
      </c>
      <c r="B48" s="62">
        <v>7</v>
      </c>
      <c r="C48" s="62" t="s">
        <v>8</v>
      </c>
      <c r="D48" s="63">
        <v>120</v>
      </c>
      <c r="E48" s="44">
        <f t="shared" si="2"/>
        <v>840</v>
      </c>
    </row>
    <row r="49" spans="1:5" x14ac:dyDescent="0.3">
      <c r="A49" s="29" t="s">
        <v>23</v>
      </c>
      <c r="B49" s="6">
        <v>1</v>
      </c>
      <c r="C49" s="27" t="s">
        <v>7</v>
      </c>
      <c r="D49" s="31">
        <v>340</v>
      </c>
      <c r="E49" s="44">
        <f t="shared" si="2"/>
        <v>340</v>
      </c>
    </row>
    <row r="50" spans="1:5" x14ac:dyDescent="0.3">
      <c r="A50" s="29" t="s">
        <v>25</v>
      </c>
      <c r="B50" s="6">
        <v>7</v>
      </c>
      <c r="C50" s="27" t="s">
        <v>8</v>
      </c>
      <c r="D50" s="31">
        <v>70</v>
      </c>
      <c r="E50" s="44">
        <f t="shared" si="2"/>
        <v>490</v>
      </c>
    </row>
    <row r="51" spans="1:5" s="64" customFormat="1" x14ac:dyDescent="0.3">
      <c r="A51" s="61" t="s">
        <v>56</v>
      </c>
      <c r="B51" s="62">
        <v>7</v>
      </c>
      <c r="C51" s="62" t="s">
        <v>8</v>
      </c>
      <c r="D51" s="63">
        <v>120</v>
      </c>
      <c r="E51" s="44">
        <f t="shared" si="2"/>
        <v>840</v>
      </c>
    </row>
    <row r="52" spans="1:5" x14ac:dyDescent="0.3">
      <c r="A52" s="29" t="s">
        <v>22</v>
      </c>
      <c r="B52" s="6">
        <v>1</v>
      </c>
      <c r="C52" s="27" t="s">
        <v>7</v>
      </c>
      <c r="D52" s="31">
        <v>280</v>
      </c>
      <c r="E52" s="44">
        <f t="shared" si="2"/>
        <v>280</v>
      </c>
    </row>
    <row r="53" spans="1:5" ht="15" thickBot="1" x14ac:dyDescent="0.35">
      <c r="A53" s="29" t="s">
        <v>21</v>
      </c>
      <c r="B53" s="27">
        <v>1</v>
      </c>
      <c r="C53" s="27" t="s">
        <v>7</v>
      </c>
      <c r="D53" s="30">
        <v>750</v>
      </c>
      <c r="E53" s="44">
        <f t="shared" si="2"/>
        <v>750</v>
      </c>
    </row>
    <row r="54" spans="1:5" ht="15" thickBot="1" x14ac:dyDescent="0.35">
      <c r="A54" s="91" t="s">
        <v>18</v>
      </c>
      <c r="B54" s="92"/>
      <c r="C54" s="92"/>
      <c r="D54" s="92"/>
      <c r="E54" s="92"/>
    </row>
    <row r="55" spans="1:5" x14ac:dyDescent="0.3">
      <c r="A55" s="47" t="s">
        <v>9</v>
      </c>
      <c r="B55" s="71">
        <v>365</v>
      </c>
      <c r="C55" s="26" t="s">
        <v>8</v>
      </c>
      <c r="D55" s="32">
        <v>15</v>
      </c>
      <c r="E55" s="43">
        <f>B55*D55</f>
        <v>5475</v>
      </c>
    </row>
    <row r="56" spans="1:5" x14ac:dyDescent="0.3">
      <c r="A56" s="29" t="s">
        <v>10</v>
      </c>
      <c r="B56" s="6">
        <v>3</v>
      </c>
      <c r="C56" s="27" t="s">
        <v>7</v>
      </c>
      <c r="D56" s="31">
        <v>320</v>
      </c>
      <c r="E56" s="44">
        <f>B56*D56</f>
        <v>960</v>
      </c>
    </row>
    <row r="57" spans="1:5" ht="28.8" x14ac:dyDescent="0.3">
      <c r="A57" s="29" t="s">
        <v>11</v>
      </c>
      <c r="B57" s="6">
        <v>17</v>
      </c>
      <c r="C57" s="27" t="s">
        <v>7</v>
      </c>
      <c r="D57" s="31">
        <v>85</v>
      </c>
      <c r="E57" s="44">
        <f t="shared" ref="E57:E64" si="3">B57*D57</f>
        <v>1445</v>
      </c>
    </row>
    <row r="58" spans="1:5" ht="28.8" x14ac:dyDescent="0.3">
      <c r="A58" s="29" t="s">
        <v>12</v>
      </c>
      <c r="B58" s="27">
        <v>3</v>
      </c>
      <c r="C58" s="27" t="s">
        <v>7</v>
      </c>
      <c r="D58" s="30">
        <v>140</v>
      </c>
      <c r="E58" s="44">
        <f t="shared" si="3"/>
        <v>420</v>
      </c>
    </row>
    <row r="59" spans="1:5" x14ac:dyDescent="0.3">
      <c r="A59" s="34" t="s">
        <v>14</v>
      </c>
      <c r="B59" s="27">
        <v>3</v>
      </c>
      <c r="C59" s="27" t="s">
        <v>7</v>
      </c>
      <c r="D59" s="30">
        <v>140</v>
      </c>
      <c r="E59" s="44">
        <f t="shared" si="3"/>
        <v>420</v>
      </c>
    </row>
    <row r="60" spans="1:5" x14ac:dyDescent="0.3">
      <c r="A60" s="34"/>
      <c r="B60" s="28"/>
      <c r="C60" s="28"/>
      <c r="D60" s="68"/>
      <c r="E60" s="44">
        <f t="shared" si="3"/>
        <v>0</v>
      </c>
    </row>
    <row r="61" spans="1:5" x14ac:dyDescent="0.3">
      <c r="A61" s="34" t="s">
        <v>13</v>
      </c>
      <c r="B61" s="15">
        <v>17</v>
      </c>
      <c r="C61" s="28" t="s">
        <v>7</v>
      </c>
      <c r="D61" s="33">
        <v>55</v>
      </c>
      <c r="E61" s="44">
        <f t="shared" si="3"/>
        <v>935</v>
      </c>
    </row>
    <row r="62" spans="1:5" x14ac:dyDescent="0.3">
      <c r="A62" s="34" t="s">
        <v>15</v>
      </c>
      <c r="B62" s="35">
        <v>1</v>
      </c>
      <c r="C62" s="27" t="s">
        <v>7</v>
      </c>
      <c r="D62" s="30">
        <v>380</v>
      </c>
      <c r="E62" s="44">
        <f t="shared" si="3"/>
        <v>380</v>
      </c>
    </row>
    <row r="63" spans="1:5" x14ac:dyDescent="0.3">
      <c r="A63" s="29" t="s">
        <v>16</v>
      </c>
      <c r="B63" s="35">
        <v>3</v>
      </c>
      <c r="C63" s="27" t="s">
        <v>7</v>
      </c>
      <c r="D63" s="30">
        <v>180</v>
      </c>
      <c r="E63" s="44">
        <f t="shared" si="3"/>
        <v>540</v>
      </c>
    </row>
    <row r="64" spans="1:5" ht="15" thickBot="1" x14ac:dyDescent="0.35">
      <c r="A64" s="34" t="s">
        <v>17</v>
      </c>
      <c r="B64" s="35">
        <v>1</v>
      </c>
      <c r="C64" s="27" t="s">
        <v>7</v>
      </c>
      <c r="D64" s="30">
        <v>120</v>
      </c>
      <c r="E64" s="44">
        <f t="shared" si="3"/>
        <v>120</v>
      </c>
    </row>
    <row r="65" spans="1:5" ht="15" thickBot="1" x14ac:dyDescent="0.35">
      <c r="A65" s="93" t="s">
        <v>51</v>
      </c>
      <c r="B65" s="94"/>
      <c r="C65" s="94"/>
      <c r="D65" s="94"/>
      <c r="E65" s="94"/>
    </row>
    <row r="66" spans="1:5" x14ac:dyDescent="0.3">
      <c r="A66" s="79" t="s">
        <v>42</v>
      </c>
      <c r="B66" s="80">
        <v>17</v>
      </c>
      <c r="C66" s="80" t="s">
        <v>0</v>
      </c>
      <c r="D66" s="81">
        <v>25</v>
      </c>
      <c r="E66" s="82">
        <f>B66*D66</f>
        <v>425</v>
      </c>
    </row>
    <row r="67" spans="1:5" x14ac:dyDescent="0.3">
      <c r="A67" s="50" t="s">
        <v>47</v>
      </c>
      <c r="B67" s="2">
        <f>25*0.3</f>
        <v>7.5</v>
      </c>
      <c r="C67" s="2" t="s">
        <v>0</v>
      </c>
      <c r="D67" s="31">
        <v>140</v>
      </c>
      <c r="E67" s="43">
        <f>B67*D67</f>
        <v>1050</v>
      </c>
    </row>
    <row r="68" spans="1:5" x14ac:dyDescent="0.3">
      <c r="A68" s="50" t="s">
        <v>44</v>
      </c>
      <c r="B68" s="2">
        <v>25</v>
      </c>
      <c r="C68" s="2" t="s">
        <v>0</v>
      </c>
      <c r="D68" s="31">
        <v>12</v>
      </c>
      <c r="E68" s="43">
        <f t="shared" ref="E68:E80" si="4">B68*D68</f>
        <v>300</v>
      </c>
    </row>
    <row r="69" spans="1:5" x14ac:dyDescent="0.3">
      <c r="A69" s="50" t="s">
        <v>43</v>
      </c>
      <c r="B69" s="2">
        <v>25</v>
      </c>
      <c r="C69" s="2" t="s">
        <v>0</v>
      </c>
      <c r="D69" s="31">
        <v>65</v>
      </c>
      <c r="E69" s="43">
        <f t="shared" si="4"/>
        <v>1625</v>
      </c>
    </row>
    <row r="70" spans="1:5" x14ac:dyDescent="0.3">
      <c r="A70" s="50" t="s">
        <v>49</v>
      </c>
      <c r="B70" s="2">
        <v>1</v>
      </c>
      <c r="C70" s="2" t="s">
        <v>7</v>
      </c>
      <c r="D70" s="51">
        <v>250</v>
      </c>
      <c r="E70" s="43">
        <f t="shared" si="4"/>
        <v>250</v>
      </c>
    </row>
    <row r="71" spans="1:5" x14ac:dyDescent="0.3">
      <c r="A71" s="50" t="s">
        <v>48</v>
      </c>
      <c r="B71" s="2">
        <v>2</v>
      </c>
      <c r="C71" s="2" t="s">
        <v>7</v>
      </c>
      <c r="D71" s="51">
        <v>200</v>
      </c>
      <c r="E71" s="43">
        <f t="shared" si="4"/>
        <v>400</v>
      </c>
    </row>
    <row r="72" spans="1:5" x14ac:dyDescent="0.3">
      <c r="A72" s="50" t="s">
        <v>50</v>
      </c>
      <c r="B72" s="2">
        <v>2</v>
      </c>
      <c r="C72" s="2" t="s">
        <v>7</v>
      </c>
      <c r="D72" s="51">
        <v>200</v>
      </c>
      <c r="E72" s="43">
        <f t="shared" si="4"/>
        <v>400</v>
      </c>
    </row>
    <row r="73" spans="1:5" x14ac:dyDescent="0.3">
      <c r="A73" s="52" t="s">
        <v>65</v>
      </c>
      <c r="B73" s="53">
        <v>24</v>
      </c>
      <c r="C73" s="53" t="s">
        <v>8</v>
      </c>
      <c r="D73" s="77">
        <v>55</v>
      </c>
      <c r="E73" s="43">
        <f t="shared" si="4"/>
        <v>1320</v>
      </c>
    </row>
    <row r="74" spans="1:5" ht="28.8" x14ac:dyDescent="0.3">
      <c r="A74" s="86" t="s">
        <v>67</v>
      </c>
      <c r="B74" s="75">
        <v>6.4</v>
      </c>
      <c r="C74" s="75" t="s">
        <v>0</v>
      </c>
      <c r="D74" s="76">
        <v>140</v>
      </c>
      <c r="E74" s="43">
        <f t="shared" si="4"/>
        <v>896</v>
      </c>
    </row>
    <row r="75" spans="1:5" x14ac:dyDescent="0.3">
      <c r="A75" s="74" t="s">
        <v>64</v>
      </c>
      <c r="B75" s="75">
        <v>17.600000000000001</v>
      </c>
      <c r="C75" s="75" t="s">
        <v>8</v>
      </c>
      <c r="D75" s="76">
        <v>60</v>
      </c>
      <c r="E75" s="43">
        <f t="shared" si="4"/>
        <v>1056</v>
      </c>
    </row>
    <row r="76" spans="1:5" x14ac:dyDescent="0.3">
      <c r="A76" s="50" t="s">
        <v>45</v>
      </c>
      <c r="B76" s="2">
        <v>1</v>
      </c>
      <c r="C76" s="2" t="s">
        <v>7</v>
      </c>
      <c r="D76" s="51">
        <v>200</v>
      </c>
      <c r="E76" s="43">
        <f t="shared" si="4"/>
        <v>200</v>
      </c>
    </row>
    <row r="77" spans="1:5" x14ac:dyDescent="0.3">
      <c r="A77" s="67" t="s">
        <v>58</v>
      </c>
      <c r="B77" s="3">
        <v>2.4</v>
      </c>
      <c r="C77" s="66" t="s">
        <v>0</v>
      </c>
      <c r="D77" s="31">
        <v>600</v>
      </c>
      <c r="E77" s="43">
        <f t="shared" si="4"/>
        <v>1440</v>
      </c>
    </row>
    <row r="78" spans="1:5" x14ac:dyDescent="0.3">
      <c r="A78" s="57" t="s">
        <v>46</v>
      </c>
      <c r="B78" s="3">
        <v>2</v>
      </c>
      <c r="C78" s="58" t="s">
        <v>7</v>
      </c>
      <c r="D78" s="78">
        <v>150</v>
      </c>
      <c r="E78" s="43">
        <f t="shared" si="4"/>
        <v>300</v>
      </c>
    </row>
    <row r="79" spans="1:5" x14ac:dyDescent="0.3">
      <c r="A79" s="67" t="s">
        <v>61</v>
      </c>
      <c r="B79" s="3">
        <v>4.0999999999999996</v>
      </c>
      <c r="C79" s="66" t="s">
        <v>0</v>
      </c>
      <c r="D79" s="31">
        <v>350</v>
      </c>
      <c r="E79" s="43">
        <f t="shared" si="4"/>
        <v>1434.9999999999998</v>
      </c>
    </row>
    <row r="80" spans="1:5" ht="15" thickBot="1" x14ac:dyDescent="0.35">
      <c r="A80" s="83" t="s">
        <v>62</v>
      </c>
      <c r="B80" s="84">
        <v>4.0999999999999996</v>
      </c>
      <c r="C80" s="85" t="s">
        <v>0</v>
      </c>
      <c r="D80" s="33">
        <v>60</v>
      </c>
      <c r="E80" s="70">
        <f t="shared" si="4"/>
        <v>245.99999999999997</v>
      </c>
    </row>
    <row r="81" spans="1:5" s="4" customFormat="1" ht="15" thickBot="1" x14ac:dyDescent="0.35">
      <c r="A81"/>
      <c r="B81"/>
      <c r="C81"/>
      <c r="D81" s="88" t="s">
        <v>73</v>
      </c>
      <c r="E81" s="89">
        <f>SUM(E7:E80)</f>
        <v>59099.360000000008</v>
      </c>
    </row>
    <row r="88" spans="1:5" x14ac:dyDescent="0.3">
      <c r="A88" s="4"/>
      <c r="B88" s="4"/>
      <c r="C88" s="4"/>
      <c r="D88" s="17"/>
      <c r="E88" s="20"/>
    </row>
    <row r="89" spans="1:5" x14ac:dyDescent="0.3">
      <c r="A89" s="4"/>
      <c r="B89" s="4"/>
      <c r="C89" s="4"/>
      <c r="D89" s="17"/>
      <c r="E89" s="20"/>
    </row>
    <row r="90" spans="1:5" x14ac:dyDescent="0.3">
      <c r="A90" s="4"/>
      <c r="B90" s="4"/>
      <c r="C90" s="4"/>
      <c r="D90" s="17"/>
      <c r="E90" s="20"/>
    </row>
    <row r="96" spans="1:5" s="4" customFormat="1" x14ac:dyDescent="0.3">
      <c r="A96"/>
      <c r="B96"/>
      <c r="C96"/>
      <c r="D96" s="16"/>
      <c r="E96" s="12"/>
    </row>
    <row r="97" spans="1:5" s="4" customFormat="1" x14ac:dyDescent="0.3">
      <c r="A97"/>
      <c r="B97"/>
      <c r="C97"/>
      <c r="D97" s="16"/>
      <c r="E97" s="12"/>
    </row>
    <row r="98" spans="1:5" s="4" customFormat="1" x14ac:dyDescent="0.3">
      <c r="A98"/>
      <c r="B98"/>
      <c r="C98"/>
      <c r="D98" s="16"/>
      <c r="E98" s="12"/>
    </row>
    <row r="137" spans="1:5" x14ac:dyDescent="0.3">
      <c r="A137" s="4"/>
      <c r="B137" s="4"/>
      <c r="C137" s="4"/>
      <c r="D137" s="17"/>
      <c r="E137" s="20"/>
    </row>
    <row r="139" spans="1:5" x14ac:dyDescent="0.3">
      <c r="A139" s="4"/>
      <c r="B139" s="4"/>
      <c r="C139" s="4"/>
      <c r="D139" s="17"/>
      <c r="E139" s="20"/>
    </row>
    <row r="140" spans="1:5" x14ac:dyDescent="0.3">
      <c r="A140" s="4"/>
      <c r="B140" s="4"/>
      <c r="C140" s="4"/>
      <c r="D140" s="17"/>
      <c r="E140" s="20"/>
    </row>
    <row r="141" spans="1:5" x14ac:dyDescent="0.3">
      <c r="A141" s="4"/>
      <c r="B141" s="4"/>
      <c r="C141" s="4"/>
      <c r="D141" s="17"/>
      <c r="E141" s="20"/>
    </row>
    <row r="142" spans="1:5" x14ac:dyDescent="0.3">
      <c r="A142" s="4"/>
      <c r="B142" s="4"/>
      <c r="C142" s="4"/>
      <c r="D142" s="17"/>
      <c r="E142" s="20"/>
    </row>
    <row r="143" spans="1:5" x14ac:dyDescent="0.3">
      <c r="A143" s="4"/>
      <c r="B143" s="4"/>
      <c r="C143" s="4"/>
      <c r="D143" s="17"/>
      <c r="E143" s="20"/>
    </row>
    <row r="144" spans="1:5" x14ac:dyDescent="0.3">
      <c r="A144" s="4"/>
      <c r="B144" s="4"/>
      <c r="C144" s="4"/>
      <c r="D144" s="17"/>
      <c r="E144" s="20"/>
    </row>
    <row r="145" spans="1:5" s="4" customFormat="1" x14ac:dyDescent="0.3">
      <c r="A145"/>
      <c r="B145"/>
      <c r="C145"/>
      <c r="D145" s="16"/>
      <c r="E145" s="12"/>
    </row>
    <row r="147" spans="1:5" s="4" customFormat="1" x14ac:dyDescent="0.3">
      <c r="A147"/>
      <c r="B147"/>
      <c r="C147"/>
      <c r="D147" s="16"/>
      <c r="E147" s="12"/>
    </row>
    <row r="148" spans="1:5" s="4" customFormat="1" x14ac:dyDescent="0.3">
      <c r="A148"/>
      <c r="B148"/>
      <c r="C148"/>
      <c r="D148" s="16"/>
      <c r="E148" s="12"/>
    </row>
    <row r="149" spans="1:5" s="4" customFormat="1" x14ac:dyDescent="0.3">
      <c r="A149" s="9"/>
      <c r="B149" s="9"/>
      <c r="C149" s="9"/>
      <c r="D149" s="18"/>
      <c r="E149" s="21"/>
    </row>
    <row r="150" spans="1:5" s="4" customFormat="1" x14ac:dyDescent="0.3">
      <c r="A150" s="9"/>
      <c r="B150" s="9"/>
      <c r="C150" s="9"/>
      <c r="D150" s="18"/>
      <c r="E150" s="21"/>
    </row>
    <row r="151" spans="1:5" s="4" customFormat="1" x14ac:dyDescent="0.3">
      <c r="A151" s="9"/>
      <c r="B151" s="9"/>
      <c r="C151" s="9"/>
      <c r="D151" s="18"/>
      <c r="E151" s="21"/>
    </row>
    <row r="152" spans="1:5" s="4" customFormat="1" x14ac:dyDescent="0.3">
      <c r="A152" s="9"/>
      <c r="B152" s="9"/>
      <c r="C152" s="9"/>
      <c r="D152" s="18"/>
      <c r="E152" s="21"/>
    </row>
    <row r="153" spans="1:5" ht="30" customHeight="1" x14ac:dyDescent="0.3"/>
    <row r="157" spans="1:5" s="9" customFormat="1" x14ac:dyDescent="0.3">
      <c r="A157"/>
      <c r="B157"/>
      <c r="C157"/>
      <c r="D157" s="16"/>
      <c r="E157" s="12"/>
    </row>
    <row r="158" spans="1:5" s="9" customFormat="1" x14ac:dyDescent="0.3">
      <c r="A158"/>
      <c r="B158"/>
      <c r="C158"/>
      <c r="D158" s="16"/>
      <c r="E158" s="12"/>
    </row>
    <row r="159" spans="1:5" s="9" customFormat="1" x14ac:dyDescent="0.3">
      <c r="A159" s="8"/>
      <c r="B159" s="8"/>
      <c r="C159" s="8"/>
      <c r="D159" s="19"/>
      <c r="E159" s="22"/>
    </row>
    <row r="160" spans="1:5" s="9" customFormat="1" x14ac:dyDescent="0.3">
      <c r="A160"/>
      <c r="B160"/>
      <c r="C160"/>
      <c r="D160" s="16"/>
      <c r="E160" s="12"/>
    </row>
    <row r="167" spans="1:5" s="8" customFormat="1" x14ac:dyDescent="0.3">
      <c r="A167"/>
      <c r="B167"/>
      <c r="C167"/>
      <c r="D167" s="16"/>
      <c r="E167" s="12"/>
    </row>
    <row r="176" spans="1:5" x14ac:dyDescent="0.3">
      <c r="A176" s="4"/>
      <c r="B176" s="4"/>
      <c r="C176" s="4"/>
      <c r="D176" s="17"/>
      <c r="E176" s="20"/>
    </row>
    <row r="177" spans="1:5" x14ac:dyDescent="0.3">
      <c r="A177" s="5"/>
      <c r="B177" s="5"/>
      <c r="C177" s="5"/>
      <c r="D177" s="17"/>
      <c r="E177" s="23"/>
    </row>
    <row r="178" spans="1:5" x14ac:dyDescent="0.3">
      <c r="A178" s="5"/>
      <c r="B178" s="5"/>
      <c r="C178" s="5"/>
      <c r="D178" s="17"/>
      <c r="E178" s="23"/>
    </row>
    <row r="179" spans="1:5" x14ac:dyDescent="0.3">
      <c r="A179" s="5"/>
      <c r="B179" s="5"/>
      <c r="C179" s="5"/>
      <c r="D179" s="17"/>
      <c r="E179" s="23"/>
    </row>
    <row r="184" spans="1:5" s="4" customFormat="1" x14ac:dyDescent="0.3">
      <c r="A184"/>
      <c r="B184"/>
      <c r="C184"/>
      <c r="D184" s="16"/>
      <c r="E184" s="12"/>
    </row>
    <row r="185" spans="1:5" s="5" customFormat="1" x14ac:dyDescent="0.3">
      <c r="A185"/>
      <c r="B185"/>
      <c r="C185"/>
      <c r="D185" s="16"/>
      <c r="E185" s="12"/>
    </row>
    <row r="186" spans="1:5" s="5" customFormat="1" x14ac:dyDescent="0.3">
      <c r="A186"/>
      <c r="B186"/>
      <c r="C186"/>
      <c r="D186" s="16"/>
      <c r="E186" s="12"/>
    </row>
    <row r="187" spans="1:5" s="5" customFormat="1" x14ac:dyDescent="0.3">
      <c r="A187"/>
      <c r="B187"/>
      <c r="C187"/>
      <c r="D187" s="16"/>
      <c r="E187" s="12"/>
    </row>
  </sheetData>
  <mergeCells count="7">
    <mergeCell ref="A54:E54"/>
    <mergeCell ref="A65:E65"/>
    <mergeCell ref="A2:E2"/>
    <mergeCell ref="A3:E3"/>
    <mergeCell ref="A6:E6"/>
    <mergeCell ref="A17:E17"/>
    <mergeCell ref="A40:E40"/>
  </mergeCells>
  <pageMargins left="0.7" right="0.7" top="0.75" bottom="0.75" header="0.3" footer="0.3"/>
  <pageSetup paperSize="9" scale="4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Дефектовка</vt:lpstr>
      <vt:lpstr>Дефектовка!Область_печати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2023-02-06T10:29:37Z</dcterms:modified>
</cp:coreProperties>
</file>