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60" windowWidth="20730" windowHeight="11700"/>
  </bookViews>
  <sheets>
    <sheet name="перекриття" sheetId="4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/>
  <c r="F16"/>
  <c r="F18"/>
  <c r="F19"/>
  <c r="F20"/>
  <c r="F24"/>
  <c r="F28"/>
  <c r="F29"/>
  <c r="F27"/>
  <c r="F35"/>
  <c r="F22"/>
  <c r="F11"/>
  <c r="F14"/>
  <c r="F25"/>
  <c r="F21"/>
  <c r="F13"/>
  <c r="F10"/>
  <c r="F31"/>
  <c r="F33"/>
  <c r="F37"/>
</calcChain>
</file>

<file path=xl/sharedStrings.xml><?xml version="1.0" encoding="utf-8"?>
<sst xmlns="http://schemas.openxmlformats.org/spreadsheetml/2006/main" count="55" uniqueCount="42">
  <si>
    <t>№П/п</t>
  </si>
  <si>
    <t xml:space="preserve">Найменування роботи </t>
  </si>
  <si>
    <t>од.вим.</t>
  </si>
  <si>
    <t>к-ть</t>
  </si>
  <si>
    <t>шт.</t>
  </si>
  <si>
    <t>Демонтаж</t>
  </si>
  <si>
    <t>Монтаж</t>
  </si>
  <si>
    <t>м3</t>
  </si>
  <si>
    <t xml:space="preserve">вартість одиниці </t>
  </si>
  <si>
    <t xml:space="preserve">Підрядник </t>
  </si>
  <si>
    <t xml:space="preserve">Загальна вартість матеріалів </t>
  </si>
  <si>
    <t>Вартість робота+матеріал</t>
  </si>
  <si>
    <t xml:space="preserve">Загальна вартість </t>
  </si>
  <si>
    <t>м2</t>
  </si>
  <si>
    <t>л</t>
  </si>
  <si>
    <t>т</t>
  </si>
  <si>
    <t>Навантаження та вивезення сміття</t>
  </si>
  <si>
    <t>Розбирання горищних перекриттів по
дерев'яних балках в цегляних будівлях</t>
  </si>
  <si>
    <t>Пробивання гнізд у цегляних стінах, розмір
сторони гнізда 250 мм</t>
  </si>
  <si>
    <t>Виготовлення балок, грунтування та фарбування емаллю</t>
  </si>
  <si>
    <t>Балки двотавровi  №12 iз сталi марки 18пс</t>
  </si>
  <si>
    <t>Балки двотаврові №16-22 із сталі марки 18сп</t>
  </si>
  <si>
    <t>Укладання металевих балок в горищних
перекриттях</t>
  </si>
  <si>
    <t xml:space="preserve"> Металева пластина 250х150х10</t>
  </si>
  <si>
    <t>Улаштування перекриттiв по стальних
балках, товщиною 130мм</t>
  </si>
  <si>
    <t>Матеріали:</t>
  </si>
  <si>
    <t>Профнастил оцинкований</t>
  </si>
  <si>
    <t>Суміші бетонні готові важкі, клас бетону В30
[М-400],Р3</t>
  </si>
  <si>
    <t>Гарячекатана арматурна сталь
періодичного профілю, клас А-ІІІ, діаметр 10
мм</t>
  </si>
  <si>
    <t>Суміші бетонні готові важкі, клас бетону В25
[М-400],Р3</t>
  </si>
  <si>
    <t>Грунтовка ГФ-021</t>
  </si>
  <si>
    <t>Емаль ПФ-115</t>
  </si>
  <si>
    <t>контактна особа                                            номер телефону</t>
  </si>
  <si>
    <t>ПП "ББМ"</t>
  </si>
  <si>
    <t>Сергій Олександрович                                     8 (097) 3448416</t>
  </si>
  <si>
    <t>Загальна вартість робіт без ПДВ</t>
  </si>
  <si>
    <t>ПДВ</t>
  </si>
  <si>
    <t>ПДВ, 20%</t>
  </si>
  <si>
    <t>Загальна вартість робіт з ПДВ</t>
  </si>
  <si>
    <t xml:space="preserve">Зачеканення отворів </t>
  </si>
  <si>
    <t>Генпідрядник надає весь витратний матеріал (круги відрізні, електроди, кисточки, саморізи, бури, відра, піки, та інше</t>
  </si>
  <si>
    <t>Також під всі види робіт надає   КРАН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</si>
</sst>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NumberFormat="1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ill="1"/>
    <xf numFmtId="2" fontId="6" fillId="3" borderId="0" xfId="0" applyNumberFormat="1" applyFont="1" applyFill="1" applyBorder="1" applyAlignment="1">
      <alignment horizontal="center" vertical="center" wrapText="1"/>
    </xf>
    <xf numFmtId="2" fontId="6" fillId="4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left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topLeftCell="A22" zoomScale="130" zoomScaleNormal="130" workbookViewId="0">
      <selection activeCell="H16" sqref="H16"/>
    </sheetView>
  </sheetViews>
  <sheetFormatPr defaultRowHeight="15"/>
  <cols>
    <col min="2" max="2" width="50" customWidth="1"/>
    <col min="6" max="6" width="20" customWidth="1"/>
  </cols>
  <sheetData>
    <row r="1" spans="1:6" ht="15.75" thickBot="1"/>
    <row r="2" spans="1:6" ht="15.75">
      <c r="B2" s="24" t="s">
        <v>9</v>
      </c>
      <c r="C2" s="25"/>
      <c r="D2" s="26"/>
    </row>
    <row r="3" spans="1:6" ht="15.75">
      <c r="B3" s="27" t="s">
        <v>33</v>
      </c>
      <c r="C3" s="28"/>
      <c r="D3" s="29"/>
    </row>
    <row r="4" spans="1:6" ht="15.75">
      <c r="B4" s="30" t="s">
        <v>32</v>
      </c>
      <c r="C4" s="31"/>
      <c r="D4" s="32"/>
    </row>
    <row r="5" spans="1:6" ht="16.5" thickBot="1">
      <c r="B5" s="33" t="s">
        <v>34</v>
      </c>
      <c r="C5" s="34"/>
      <c r="D5" s="35"/>
    </row>
    <row r="6" spans="1:6" ht="15.75">
      <c r="B6" s="15"/>
      <c r="C6" s="15"/>
      <c r="D6" s="15"/>
    </row>
    <row r="7" spans="1:6" ht="15.75" thickBot="1"/>
    <row r="8" spans="1:6" ht="30">
      <c r="A8" s="1" t="s">
        <v>0</v>
      </c>
      <c r="B8" s="2" t="s">
        <v>1</v>
      </c>
      <c r="C8" s="2" t="s">
        <v>2</v>
      </c>
      <c r="D8" s="3" t="s">
        <v>3</v>
      </c>
      <c r="E8" s="13" t="s">
        <v>8</v>
      </c>
      <c r="F8" s="13" t="s">
        <v>12</v>
      </c>
    </row>
    <row r="9" spans="1:6">
      <c r="A9" s="4"/>
      <c r="B9" s="11" t="s">
        <v>5</v>
      </c>
      <c r="C9" s="5"/>
      <c r="D9" s="6"/>
      <c r="E9" s="6"/>
      <c r="F9" s="6"/>
    </row>
    <row r="10" spans="1:6" ht="42.6" customHeight="1">
      <c r="A10" s="4">
        <v>1</v>
      </c>
      <c r="B10" s="16" t="s">
        <v>17</v>
      </c>
      <c r="C10" s="5" t="s">
        <v>13</v>
      </c>
      <c r="D10" s="6">
        <v>870</v>
      </c>
      <c r="E10" s="6">
        <v>400</v>
      </c>
      <c r="F10" s="6">
        <f>D10*E10</f>
        <v>348000</v>
      </c>
    </row>
    <row r="11" spans="1:6" ht="30.6" customHeight="1">
      <c r="A11" s="7">
        <v>2</v>
      </c>
      <c r="B11" s="10" t="s">
        <v>16</v>
      </c>
      <c r="C11" s="5" t="s">
        <v>15</v>
      </c>
      <c r="D11" s="6">
        <v>150</v>
      </c>
      <c r="E11" s="9">
        <v>850</v>
      </c>
      <c r="F11" s="6">
        <f t="shared" ref="F11" si="0">D11*E11</f>
        <v>127500</v>
      </c>
    </row>
    <row r="12" spans="1:6" ht="30.6" customHeight="1">
      <c r="A12" s="7"/>
      <c r="B12" s="12" t="s">
        <v>6</v>
      </c>
      <c r="C12" s="8"/>
      <c r="D12" s="9"/>
      <c r="E12" s="9"/>
      <c r="F12" s="6"/>
    </row>
    <row r="13" spans="1:6" ht="48" customHeight="1">
      <c r="A13" s="7">
        <v>3</v>
      </c>
      <c r="B13" s="10" t="s">
        <v>18</v>
      </c>
      <c r="C13" s="8" t="s">
        <v>4</v>
      </c>
      <c r="D13" s="9">
        <v>204</v>
      </c>
      <c r="E13" s="9">
        <v>400</v>
      </c>
      <c r="F13" s="6">
        <f>D13*E13</f>
        <v>81600</v>
      </c>
    </row>
    <row r="14" spans="1:6" ht="30.6" customHeight="1">
      <c r="A14" s="7">
        <v>4</v>
      </c>
      <c r="B14" s="10" t="s">
        <v>19</v>
      </c>
      <c r="C14" s="8" t="s">
        <v>15</v>
      </c>
      <c r="D14" s="9">
        <v>9.57</v>
      </c>
      <c r="E14" s="9">
        <v>20000</v>
      </c>
      <c r="F14" s="6">
        <f t="shared" ref="F14:F29" si="1">D14*E14</f>
        <v>191400</v>
      </c>
    </row>
    <row r="15" spans="1:6" ht="30.6" customHeight="1">
      <c r="A15" s="7"/>
      <c r="B15" s="10" t="s">
        <v>25</v>
      </c>
      <c r="C15" s="8"/>
      <c r="D15" s="9"/>
      <c r="E15" s="9"/>
      <c r="F15" s="6"/>
    </row>
    <row r="16" spans="1:6" ht="30.6" customHeight="1">
      <c r="A16" s="7"/>
      <c r="B16" s="10" t="s">
        <v>21</v>
      </c>
      <c r="C16" s="8" t="s">
        <v>15</v>
      </c>
      <c r="D16" s="9">
        <v>7.64</v>
      </c>
      <c r="E16" s="9">
        <v>50700</v>
      </c>
      <c r="F16" s="6">
        <f t="shared" si="1"/>
        <v>387348</v>
      </c>
    </row>
    <row r="17" spans="1:6" ht="30.6" customHeight="1">
      <c r="A17" s="7"/>
      <c r="B17" s="10" t="s">
        <v>20</v>
      </c>
      <c r="C17" s="8" t="s">
        <v>15</v>
      </c>
      <c r="D17" s="9">
        <v>1.37</v>
      </c>
      <c r="E17" s="9">
        <v>43800</v>
      </c>
      <c r="F17" s="6">
        <f t="shared" si="1"/>
        <v>60006.000000000007</v>
      </c>
    </row>
    <row r="18" spans="1:6" ht="30.6" customHeight="1">
      <c r="A18" s="7"/>
      <c r="B18" s="10" t="s">
        <v>23</v>
      </c>
      <c r="C18" s="8" t="s">
        <v>15</v>
      </c>
      <c r="D18" s="9">
        <v>0.56000000000000005</v>
      </c>
      <c r="E18" s="9">
        <v>46500</v>
      </c>
      <c r="F18" s="6">
        <f t="shared" si="1"/>
        <v>26040.000000000004</v>
      </c>
    </row>
    <row r="19" spans="1:6" ht="30.6" customHeight="1">
      <c r="A19" s="7"/>
      <c r="B19" s="10" t="s">
        <v>30</v>
      </c>
      <c r="C19" s="8" t="s">
        <v>14</v>
      </c>
      <c r="D19" s="9">
        <v>13</v>
      </c>
      <c r="E19" s="9">
        <v>50</v>
      </c>
      <c r="F19" s="6">
        <f t="shared" si="1"/>
        <v>650</v>
      </c>
    </row>
    <row r="20" spans="1:6" ht="30.6" customHeight="1">
      <c r="A20" s="7"/>
      <c r="B20" s="10" t="s">
        <v>31</v>
      </c>
      <c r="C20" s="8" t="s">
        <v>14</v>
      </c>
      <c r="D20" s="9">
        <v>14</v>
      </c>
      <c r="E20" s="9">
        <v>60</v>
      </c>
      <c r="F20" s="6">
        <f t="shared" si="1"/>
        <v>840</v>
      </c>
    </row>
    <row r="21" spans="1:6" ht="30.6" customHeight="1">
      <c r="A21" s="7">
        <v>6</v>
      </c>
      <c r="B21" s="10" t="s">
        <v>22</v>
      </c>
      <c r="C21" s="8" t="s">
        <v>15</v>
      </c>
      <c r="D21" s="9">
        <v>9.57</v>
      </c>
      <c r="E21" s="9">
        <v>25000</v>
      </c>
      <c r="F21" s="6">
        <f t="shared" si="1"/>
        <v>239250</v>
      </c>
    </row>
    <row r="22" spans="1:6" ht="30.6" customHeight="1">
      <c r="A22" s="7">
        <v>7</v>
      </c>
      <c r="B22" s="10" t="s">
        <v>39</v>
      </c>
      <c r="C22" s="8" t="s">
        <v>4</v>
      </c>
      <c r="D22" s="9">
        <v>204</v>
      </c>
      <c r="E22" s="9">
        <v>350</v>
      </c>
      <c r="F22" s="6">
        <f t="shared" si="1"/>
        <v>71400</v>
      </c>
    </row>
    <row r="23" spans="1:6" ht="30.6" customHeight="1">
      <c r="A23" s="7"/>
      <c r="B23" s="10" t="s">
        <v>25</v>
      </c>
      <c r="C23" s="8"/>
      <c r="D23" s="9"/>
      <c r="E23" s="9"/>
      <c r="F23" s="6"/>
    </row>
    <row r="24" spans="1:6" ht="30.6" customHeight="1">
      <c r="A24" s="7"/>
      <c r="B24" s="10" t="s">
        <v>29</v>
      </c>
      <c r="C24" s="8" t="s">
        <v>7</v>
      </c>
      <c r="D24" s="9">
        <v>3</v>
      </c>
      <c r="E24" s="9">
        <v>3100</v>
      </c>
      <c r="F24" s="6">
        <f t="shared" si="1"/>
        <v>9300</v>
      </c>
    </row>
    <row r="25" spans="1:6" ht="30.6" customHeight="1">
      <c r="A25" s="7">
        <v>8</v>
      </c>
      <c r="B25" s="10" t="s">
        <v>24</v>
      </c>
      <c r="C25" s="8" t="s">
        <v>13</v>
      </c>
      <c r="D25" s="9">
        <v>780</v>
      </c>
      <c r="E25" s="9">
        <v>400</v>
      </c>
      <c r="F25" s="6">
        <f t="shared" si="1"/>
        <v>312000</v>
      </c>
    </row>
    <row r="26" spans="1:6" ht="30.6" customHeight="1">
      <c r="A26" s="7"/>
      <c r="B26" s="10" t="s">
        <v>25</v>
      </c>
      <c r="C26" s="8"/>
      <c r="D26" s="9"/>
      <c r="E26" s="9"/>
      <c r="F26" s="6"/>
    </row>
    <row r="27" spans="1:6" ht="30.6" customHeight="1">
      <c r="A27" s="7"/>
      <c r="B27" s="10" t="s">
        <v>26</v>
      </c>
      <c r="C27" s="8" t="s">
        <v>13</v>
      </c>
      <c r="D27" s="9">
        <v>950</v>
      </c>
      <c r="E27" s="9">
        <v>320</v>
      </c>
      <c r="F27" s="6">
        <f t="shared" si="1"/>
        <v>304000</v>
      </c>
    </row>
    <row r="28" spans="1:6" ht="30.6" customHeight="1">
      <c r="A28" s="7"/>
      <c r="B28" s="10" t="s">
        <v>27</v>
      </c>
      <c r="C28" s="8" t="s">
        <v>7</v>
      </c>
      <c r="D28" s="9">
        <v>79</v>
      </c>
      <c r="E28" s="9">
        <v>3250</v>
      </c>
      <c r="F28" s="6">
        <f t="shared" si="1"/>
        <v>256750</v>
      </c>
    </row>
    <row r="29" spans="1:6" ht="54" customHeight="1">
      <c r="A29" s="7"/>
      <c r="B29" s="10" t="s">
        <v>28</v>
      </c>
      <c r="C29" s="8" t="s">
        <v>15</v>
      </c>
      <c r="D29" s="9">
        <v>6.5</v>
      </c>
      <c r="E29" s="9">
        <v>39300</v>
      </c>
      <c r="F29" s="6">
        <f t="shared" si="1"/>
        <v>255450</v>
      </c>
    </row>
    <row r="31" spans="1:6" ht="27">
      <c r="B31" s="36" t="s">
        <v>35</v>
      </c>
      <c r="C31" s="36"/>
      <c r="D31" s="36"/>
      <c r="E31" s="17"/>
      <c r="F31" s="20">
        <f>F10+F11+F13+F14+F21+F25+F22</f>
        <v>1371150</v>
      </c>
    </row>
    <row r="32" spans="1:6" ht="27">
      <c r="B32" s="38" t="s">
        <v>37</v>
      </c>
      <c r="C32" s="38" t="s">
        <v>36</v>
      </c>
      <c r="D32" s="38"/>
      <c r="F32" s="18">
        <v>199032</v>
      </c>
    </row>
    <row r="33" spans="2:6" ht="27">
      <c r="B33" s="38" t="s">
        <v>38</v>
      </c>
      <c r="C33" s="38"/>
      <c r="D33" s="38"/>
      <c r="F33" s="18">
        <f>SUM(F31*1.2)</f>
        <v>1645380</v>
      </c>
    </row>
    <row r="34" spans="2:6" ht="21">
      <c r="F34" s="14"/>
    </row>
    <row r="35" spans="2:6" ht="27">
      <c r="B35" s="37" t="s">
        <v>10</v>
      </c>
      <c r="C35" s="37"/>
      <c r="D35" s="37"/>
      <c r="F35" s="21">
        <f>F16+F17+F18+F27+F28+F29+F24+F19+F20</f>
        <v>1300384</v>
      </c>
    </row>
    <row r="36" spans="2:6" ht="21">
      <c r="F36" s="14"/>
    </row>
    <row r="37" spans="2:6" ht="27">
      <c r="B37" s="23" t="s">
        <v>11</v>
      </c>
      <c r="C37" s="23"/>
      <c r="D37" s="23"/>
      <c r="F37" s="19">
        <f>F33+F35</f>
        <v>2945764</v>
      </c>
    </row>
    <row r="39" spans="2:6" ht="70.5" customHeight="1">
      <c r="B39" s="22" t="s">
        <v>40</v>
      </c>
      <c r="C39" s="22"/>
      <c r="D39" s="22"/>
    </row>
    <row r="40" spans="2:6" ht="18.75">
      <c r="B40" s="22" t="s">
        <v>41</v>
      </c>
      <c r="C40" s="22"/>
      <c r="D40" s="22"/>
    </row>
  </sheetData>
  <mergeCells count="11">
    <mergeCell ref="B39:D39"/>
    <mergeCell ref="B40:D40"/>
    <mergeCell ref="B37:D37"/>
    <mergeCell ref="B2:D2"/>
    <mergeCell ref="B3:D3"/>
    <mergeCell ref="B4:D4"/>
    <mergeCell ref="B5:D5"/>
    <mergeCell ref="B31:D31"/>
    <mergeCell ref="B35:D35"/>
    <mergeCell ref="B33:D33"/>
    <mergeCell ref="B32:D32"/>
  </mergeCells>
  <pageMargins left="0.35433070866141736" right="0.23622047244094491" top="0.47244094488188981" bottom="0.43307086614173229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перекриття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2023-03-15T19:06:21Z</dcterms:modified>
</cp:coreProperties>
</file>