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 1" sheetId="2" r:id="rId1"/>
  </sheets>
  <definedNames>
    <definedName name="_xlnm.Print_Area" localSheetId="0">'Лист 1'!$A$8:$D$49</definedName>
  </definedNames>
  <calcPr calcId="145621" refMode="R1C1"/>
</workbook>
</file>

<file path=xl/calcChain.xml><?xml version="1.0" encoding="utf-8"?>
<calcChain xmlns="http://schemas.openxmlformats.org/spreadsheetml/2006/main">
  <c r="D41" i="2" l="1"/>
  <c r="D14" i="2"/>
  <c r="G49" i="2"/>
  <c r="G43" i="2"/>
  <c r="G29" i="2"/>
  <c r="G37" i="2"/>
  <c r="G39" i="2"/>
  <c r="G40" i="2"/>
  <c r="G25" i="2"/>
  <c r="G15" i="2"/>
  <c r="G17" i="2"/>
  <c r="G21" i="2"/>
  <c r="G22" i="2"/>
  <c r="G11" i="2"/>
  <c r="D47" i="2" l="1"/>
  <c r="D45" i="2"/>
  <c r="G45" i="2" s="1"/>
  <c r="D44" i="2"/>
  <c r="G44" i="2" s="1"/>
  <c r="G41" i="2"/>
  <c r="D38" i="2"/>
  <c r="G38" i="2" s="1"/>
  <c r="D36" i="2"/>
  <c r="G36" i="2" s="1"/>
  <c r="D35" i="2"/>
  <c r="G35" i="2" s="1"/>
  <c r="D34" i="2"/>
  <c r="G34" i="2" s="1"/>
  <c r="D33" i="2"/>
  <c r="G33" i="2" s="1"/>
  <c r="D31" i="2"/>
  <c r="G31" i="2" s="1"/>
  <c r="D30" i="2"/>
  <c r="G30" i="2" s="1"/>
  <c r="D28" i="2"/>
  <c r="G28" i="2" s="1"/>
  <c r="D27" i="2"/>
  <c r="G27" i="2" s="1"/>
  <c r="D26" i="2"/>
  <c r="G26" i="2" s="1"/>
  <c r="D23" i="2"/>
  <c r="G23" i="2" s="1"/>
  <c r="D19" i="2"/>
  <c r="D18" i="2"/>
  <c r="G18" i="2" s="1"/>
  <c r="D16" i="2"/>
  <c r="G16" i="2" s="1"/>
  <c r="G14" i="2"/>
  <c r="D13" i="2"/>
  <c r="G13" i="2" s="1"/>
  <c r="D12" i="2"/>
  <c r="G12" i="2" s="1"/>
  <c r="D48" i="2" l="1"/>
  <c r="G48" i="2" s="1"/>
  <c r="G47" i="2"/>
  <c r="D20" i="2"/>
  <c r="G20" i="2" s="1"/>
  <c r="G19" i="2"/>
  <c r="D32" i="2"/>
  <c r="G32" i="2" s="1"/>
  <c r="D46" i="2"/>
  <c r="G46" i="2" s="1"/>
  <c r="G50" i="2" l="1"/>
  <c r="G7" i="2" s="1"/>
</calcChain>
</file>

<file path=xl/sharedStrings.xml><?xml version="1.0" encoding="utf-8"?>
<sst xmlns="http://schemas.openxmlformats.org/spreadsheetml/2006/main" count="120" uniqueCount="75">
  <si>
    <t>Найменування робіт</t>
  </si>
  <si>
    <t>м2</t>
  </si>
  <si>
    <t>шт</t>
  </si>
  <si>
    <t>№</t>
  </si>
  <si>
    <t>Кіл-сть</t>
  </si>
  <si>
    <t>Од. Вим.</t>
  </si>
  <si>
    <t>Грунтування основ горизонт iз бетону або розчину пiд водоiзоляцiйний покрiвельний килим</t>
  </si>
  <si>
    <t>Монтаж притискної планки</t>
  </si>
  <si>
    <t>мп</t>
  </si>
  <si>
    <t>Грунтування основ примикання до парапетiв та вентшахт iз бетону або розчину пiд водоiзоляцiйний покрiвельний килим, h=0,55м</t>
  </si>
  <si>
    <t>Грунтування основ примикання до парапетiв та вентшахт iз бетону або розчину пiд водоiзоляцiйний покрiвельний килим, h=0,30м</t>
  </si>
  <si>
    <t>Монтаж мембрани</t>
  </si>
  <si>
    <t>Монтаж геотекстилю</t>
  </si>
  <si>
    <t>Бетонування стяжки 60мм</t>
  </si>
  <si>
    <t>Поклейка 1-го шару, покриття Акваізол ПЕ-3.0</t>
  </si>
  <si>
    <t>Поклейка 2-го шару, покриття Акваізол ПЕ-4.0-ПС</t>
  </si>
  <si>
    <t>Примикання поклейка 1-го шару, покриття Акваізол ПЕ-3.0, h=0,55м</t>
  </si>
  <si>
    <t>Примикання поклейка 2-го шару, покриття Акваізол ПЕ-4.0-ПС, h=0,55м</t>
  </si>
  <si>
    <t>Монтаж притискної планки  з оцинкованої сталі 0,5мм з полімерним покриттям, колір RAL7022</t>
  </si>
  <si>
    <t>Установка аератору (флюгарка)</t>
  </si>
  <si>
    <t>Поклейка 1-го шару, покриття Акваізол ПЕ-4.0-ГС</t>
  </si>
  <si>
    <t>Поклейка 2-го шару, покриття Акваізол ПЕ-4.0-ГС</t>
  </si>
  <si>
    <t>Примикання поклейка 1-го шару, покриття Акваізол ПЕ-4.0-ГС, h=0,55м</t>
  </si>
  <si>
    <t>Примикання поклейка 2-го шару, покриття Акваізол ПЕ-4.0-ГС, h=0,55м</t>
  </si>
  <si>
    <t>Армування стяжки сіткою</t>
  </si>
  <si>
    <t>Примикання поклейка 1-го шару, покриття Акваізол ПЕ-3.0, h=0,30м</t>
  </si>
  <si>
    <t>Примикання поклейка 2-го шару, покриття Акваізол ПЕ-4.0-ПС, h=0,30м</t>
  </si>
  <si>
    <t>Монтаж капельника з оцинкованої сталі 0,7мм з полімерним покриттям, колір RAL7022</t>
  </si>
  <si>
    <t>Вартість робіт,
 грн. з ПДВ</t>
  </si>
  <si>
    <t>Вартість матеріалів, грн. з ПДВ</t>
  </si>
  <si>
    <t>Загальна вартість,
грн. з ПДВ</t>
  </si>
  <si>
    <t>поставка замовника</t>
  </si>
  <si>
    <t>ТИП 3 (котельня, арк. 11.2, секція Б)</t>
  </si>
  <si>
    <t>Всього вартість робіт, грн. з ПДВ:</t>
  </si>
  <si>
    <t>ТИП 2 (навколо котельні арк.11, секція Б вісь 1-9:С-Ф)</t>
  </si>
  <si>
    <t>ТИП 1 (арк, 11; 12, секція А та арк. 11; 12, секція Б вісь 1-9:Л-С)</t>
  </si>
  <si>
    <t>Герметизація планки мастикою</t>
  </si>
  <si>
    <t>Герметизація фартуху мастикою</t>
  </si>
  <si>
    <t>Монтаж фартуху фанових труб з оцинкованої сталі 0,5мм з полімерним покриттям, колір RAL7022</t>
  </si>
  <si>
    <t>Примикання до аератора, покриття Акваізол ПЕ-4.0-ПС</t>
  </si>
  <si>
    <t>Примикання до фанових труб, покриття Акваізол ПЕ-4.0-ПС</t>
  </si>
  <si>
    <t>Примикання аератора, покриття Акваізол ПЕ-4.0-ГС</t>
  </si>
  <si>
    <t>Примикання до фанових труб, покриття Акваізол ПЕ-4.0-ГС</t>
  </si>
  <si>
    <t>Додаток 1</t>
  </si>
  <si>
    <t>ТЕНДЕРНА    ПРОПОЗИЦІЯ</t>
  </si>
  <si>
    <t>на виконання комплексу робіт  з</t>
  </si>
  <si>
    <t>1. Ми,</t>
  </si>
  <si>
    <t xml:space="preserve">    на суму: </t>
  </si>
  <si>
    <t>3. Строк виконання комплексу робіт з дати підписання договору (місяців) -</t>
  </si>
  <si>
    <t xml:space="preserve">4. Умови оплати  (% аванс) - </t>
  </si>
  <si>
    <t xml:space="preserve">5. Вид договірної ціни  (тверда, динамічна) - </t>
  </si>
  <si>
    <t>№ п/п</t>
  </si>
  <si>
    <t>Найменування об’єкту</t>
  </si>
  <si>
    <t>Замовник</t>
  </si>
  <si>
    <t>Період
 виконання</t>
  </si>
  <si>
    <t>Примітки</t>
  </si>
  <si>
    <t xml:space="preserve">    будівництвом робіт (місяців)-</t>
  </si>
  <si>
    <t>Додатки:</t>
  </si>
  <si>
    <t>2. Копії ліцензії та дозволу на виконання робіт</t>
  </si>
  <si>
    <t xml:space="preserve">Директор </t>
  </si>
  <si>
    <t>МП</t>
  </si>
  <si>
    <t>·         виконання гідроізоляції покрівлі;</t>
  </si>
  <si>
    <t>·         виконання всіх примикань гідроізоляції на покрівлі;</t>
  </si>
  <si>
    <r>
      <t>·</t>
    </r>
    <r>
      <rPr>
        <sz val="14"/>
        <color theme="1"/>
        <rFont val="Times New Roman"/>
        <family val="1"/>
        <charset val="204"/>
      </rPr>
      <t>       розвантаження та складування матеріалів, подача до місця виконання робіт баштовим краном;</t>
    </r>
  </si>
  <si>
    <r>
      <t xml:space="preserve">·         </t>
    </r>
    <r>
      <rPr>
        <sz val="14"/>
        <color rgb="FF000000"/>
        <rFont val="Calibri"/>
        <family val="2"/>
        <charset val="204"/>
        <scheme val="minor"/>
      </rPr>
      <t>оформлення та передача Замовнику відповідної виконавчої документації</t>
    </r>
    <r>
      <rPr>
        <sz val="14"/>
        <color theme="1"/>
        <rFont val="Calibri"/>
        <family val="2"/>
        <charset val="204"/>
        <scheme val="minor"/>
      </rPr>
      <t>;</t>
    </r>
  </si>
  <si>
    <r>
      <t xml:space="preserve">·         </t>
    </r>
    <r>
      <rPr>
        <sz val="14"/>
        <color rgb="FF000000"/>
        <rFont val="Calibri"/>
        <family val="2"/>
        <charset val="204"/>
        <scheme val="minor"/>
      </rPr>
      <t>здача виконаних робіт Генеральному підряднику та Замовнику;</t>
    </r>
  </si>
  <si>
    <r>
      <t>2. У розрізі даного тендеру передбачається, виконання повного комплексу робіт</t>
    </r>
    <r>
      <rPr>
        <sz val="14"/>
        <color rgb="FF000000"/>
        <rFont val="Calibri"/>
        <family val="2"/>
        <charset val="204"/>
        <scheme val="minor"/>
      </rPr>
      <t xml:space="preserve"> у тому числі:</t>
    </r>
  </si>
  <si>
    <t>6. Перелік  об’єктів , на яких виконувались аналогічні види робіт:</t>
  </si>
  <si>
    <t>7. Гарантійний  строк  на  виконаний  комплекс робіт  з  моменту  здачі  завершених</t>
  </si>
  <si>
    <t>8. Термін дії тендерної пропозиції до (дата) -</t>
  </si>
  <si>
    <t xml:space="preserve">9. Контактна особа (ПІБ, тел.) - </t>
  </si>
  <si>
    <t>влаштування гідроізоляції покрівлі  на об’єкті "Будівництво житлових будинків з об’єктами соціально – культурного призначення по вул.. Сагайдака, 101 (будинок №28)
 в Дніпровському районі  м. Києва".</t>
  </si>
  <si>
    <t xml:space="preserve">розглянувши  тендерну документацію    </t>
  </si>
  <si>
    <t xml:space="preserve"> ПБ-100-АР арк.11-13 на виконання комплексу робіт, подаємо свою тендерну  пропозицію,</t>
  </si>
  <si>
    <t xml:space="preserve">1. Розрахунок договірної ціни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</si>
</sst>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#,##0.00&quot;₴&quot;"/>
  </numFmts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8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64" fontId="3" fillId="0" borderId="11" xfId="1" applyFont="1" applyFill="1" applyBorder="1" applyAlignment="1" applyProtection="1">
      <alignment vertical="center" wrapText="1"/>
    </xf>
    <xf numFmtId="0" fontId="6" fillId="2" borderId="7" xfId="0" applyNumberFormat="1" applyFont="1" applyFill="1" applyBorder="1" applyAlignment="1">
      <alignment vertical="top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" fontId="0" fillId="0" borderId="10" xfId="0" applyNumberFormat="1" applyFill="1" applyBorder="1" applyAlignment="1">
      <alignment horizontal="right" vertical="center" wrapText="1"/>
    </xf>
    <xf numFmtId="4" fontId="0" fillId="0" borderId="17" xfId="0" applyNumberFormat="1" applyFill="1" applyBorder="1" applyAlignment="1">
      <alignment horizontal="right" vertical="center" wrapText="1"/>
    </xf>
    <xf numFmtId="0" fontId="6" fillId="2" borderId="8" xfId="0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65" fontId="1" fillId="2" borderId="0" xfId="1" applyNumberFormat="1" applyFont="1" applyFill="1" applyBorder="1" applyAlignment="1" applyProtection="1">
      <alignment vertical="center" wrapText="1"/>
    </xf>
    <xf numFmtId="0" fontId="7" fillId="2" borderId="22" xfId="0" applyFont="1" applyFill="1" applyBorder="1" applyAlignment="1" applyProtection="1">
      <alignment vertical="center" wrapText="1"/>
      <protection locked="0"/>
    </xf>
    <xf numFmtId="0" fontId="7" fillId="2" borderId="23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 wrapText="1"/>
    </xf>
    <xf numFmtId="0" fontId="9" fillId="2" borderId="22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left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left" wrapText="1"/>
    </xf>
    <xf numFmtId="0" fontId="2" fillId="0" borderId="19" xfId="0" applyFont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</xf>
    <xf numFmtId="0" fontId="2" fillId="0" borderId="21" xfId="0" applyFont="1" applyBorder="1" applyAlignment="1" applyProtection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zoomScaleNormal="100" workbookViewId="0">
      <selection activeCell="A4" sqref="A4:G4"/>
    </sheetView>
  </sheetViews>
  <sheetFormatPr defaultRowHeight="15" x14ac:dyDescent="0.25"/>
  <cols>
    <col min="1" max="1" width="4.42578125" style="3" customWidth="1"/>
    <col min="2" max="2" width="52.140625" style="2" customWidth="1"/>
    <col min="3" max="4" width="9.140625" style="1"/>
    <col min="5" max="7" width="15.7109375" style="15" customWidth="1"/>
  </cols>
  <sheetData>
    <row r="1" spans="1:13" s="35" customFormat="1" ht="18.75" x14ac:dyDescent="0.25">
      <c r="G1" s="35" t="s">
        <v>43</v>
      </c>
    </row>
    <row r="2" spans="1:13" s="35" customFormat="1" ht="23.25" customHeight="1" x14ac:dyDescent="0.25">
      <c r="A2" s="87" t="s">
        <v>44</v>
      </c>
      <c r="B2" s="87"/>
      <c r="C2" s="87"/>
      <c r="D2" s="87"/>
      <c r="E2" s="87"/>
      <c r="F2" s="87"/>
      <c r="G2" s="87"/>
      <c r="H2" s="87"/>
      <c r="I2" s="36"/>
      <c r="J2" s="36"/>
      <c r="K2" s="36"/>
      <c r="L2" s="36"/>
      <c r="M2" s="36"/>
    </row>
    <row r="3" spans="1:13" s="35" customFormat="1" ht="21.75" customHeight="1" x14ac:dyDescent="0.25">
      <c r="A3" s="88" t="s">
        <v>45</v>
      </c>
      <c r="B3" s="88"/>
      <c r="C3" s="88"/>
      <c r="D3" s="88"/>
      <c r="E3" s="88"/>
      <c r="F3" s="88"/>
      <c r="G3" s="88"/>
      <c r="H3" s="88"/>
      <c r="I3" s="36"/>
      <c r="J3" s="36"/>
      <c r="K3" s="36"/>
      <c r="L3" s="36"/>
      <c r="M3" s="36"/>
    </row>
    <row r="4" spans="1:13" s="35" customFormat="1" ht="63.75" customHeight="1" x14ac:dyDescent="0.25">
      <c r="A4" s="88" t="s">
        <v>71</v>
      </c>
      <c r="B4" s="88"/>
      <c r="C4" s="88"/>
      <c r="D4" s="88"/>
      <c r="E4" s="88"/>
      <c r="F4" s="88"/>
      <c r="G4" s="88"/>
      <c r="H4" s="36"/>
      <c r="I4" s="37"/>
      <c r="J4" s="37"/>
      <c r="K4" s="37"/>
      <c r="L4" s="37"/>
      <c r="M4" s="37"/>
    </row>
    <row r="5" spans="1:13" s="35" customFormat="1" ht="20.100000000000001" customHeight="1" x14ac:dyDescent="0.25">
      <c r="A5" s="38" t="s">
        <v>46</v>
      </c>
      <c r="B5" s="67"/>
      <c r="C5" s="67"/>
      <c r="D5" s="67"/>
      <c r="E5" s="89" t="s">
        <v>72</v>
      </c>
      <c r="F5" s="89"/>
      <c r="G5" s="89"/>
      <c r="H5" s="40"/>
      <c r="I5" s="38"/>
      <c r="J5" s="38"/>
      <c r="K5" s="38"/>
      <c r="L5" s="38"/>
      <c r="M5" s="38"/>
    </row>
    <row r="6" spans="1:13" s="35" customFormat="1" ht="18.75" customHeight="1" x14ac:dyDescent="0.25">
      <c r="A6" s="63" t="s">
        <v>73</v>
      </c>
      <c r="B6" s="63"/>
      <c r="C6" s="63"/>
      <c r="D6" s="63"/>
      <c r="E6" s="63"/>
      <c r="F6" s="63"/>
      <c r="G6" s="63"/>
      <c r="H6" s="40"/>
      <c r="I6" s="36"/>
      <c r="J6" s="36"/>
      <c r="K6" s="36"/>
      <c r="L6" s="36"/>
      <c r="M6" s="36"/>
    </row>
    <row r="7" spans="1:13" s="35" customFormat="1" ht="25.5" customHeight="1" thickBot="1" x14ac:dyDescent="0.35">
      <c r="A7" s="63"/>
      <c r="B7" s="63"/>
      <c r="C7" s="63"/>
      <c r="D7" s="63"/>
      <c r="E7" s="63"/>
      <c r="F7" s="39" t="s">
        <v>47</v>
      </c>
      <c r="G7" s="41">
        <f>G50</f>
        <v>0</v>
      </c>
      <c r="H7" s="40"/>
      <c r="I7" s="36"/>
      <c r="J7" s="36"/>
      <c r="K7" s="36"/>
      <c r="L7" s="36"/>
      <c r="M7" s="36"/>
    </row>
    <row r="8" spans="1:13" ht="15.75" customHeight="1" x14ac:dyDescent="0.25">
      <c r="A8" s="94" t="s">
        <v>3</v>
      </c>
      <c r="B8" s="96" t="s">
        <v>0</v>
      </c>
      <c r="C8" s="96" t="s">
        <v>5</v>
      </c>
      <c r="D8" s="80" t="s">
        <v>4</v>
      </c>
      <c r="E8" s="80" t="s">
        <v>28</v>
      </c>
      <c r="F8" s="80" t="s">
        <v>29</v>
      </c>
      <c r="G8" s="82" t="s">
        <v>30</v>
      </c>
      <c r="H8" s="40"/>
    </row>
    <row r="9" spans="1:13" ht="32.25" customHeight="1" thickBot="1" x14ac:dyDescent="0.3">
      <c r="A9" s="95"/>
      <c r="B9" s="97"/>
      <c r="C9" s="97"/>
      <c r="D9" s="81"/>
      <c r="E9" s="81"/>
      <c r="F9" s="81"/>
      <c r="G9" s="83"/>
    </row>
    <row r="10" spans="1:13" ht="30" x14ac:dyDescent="0.25">
      <c r="A10" s="34"/>
      <c r="B10" s="12" t="s">
        <v>35</v>
      </c>
      <c r="C10" s="13"/>
      <c r="D10" s="14"/>
      <c r="E10" s="17"/>
      <c r="F10" s="18"/>
      <c r="G10" s="25"/>
    </row>
    <row r="11" spans="1:13" ht="30" x14ac:dyDescent="0.25">
      <c r="A11" s="11">
        <v>1</v>
      </c>
      <c r="B11" s="4" t="s">
        <v>6</v>
      </c>
      <c r="C11" s="6" t="s">
        <v>1</v>
      </c>
      <c r="D11" s="9">
        <v>963.28</v>
      </c>
      <c r="E11" s="9"/>
      <c r="F11" s="84" t="s">
        <v>31</v>
      </c>
      <c r="G11" s="23">
        <f>D11*E11</f>
        <v>0</v>
      </c>
    </row>
    <row r="12" spans="1:13" ht="16.5" customHeight="1" x14ac:dyDescent="0.25">
      <c r="A12" s="11">
        <v>2</v>
      </c>
      <c r="B12" s="4" t="s">
        <v>14</v>
      </c>
      <c r="C12" s="6" t="s">
        <v>1</v>
      </c>
      <c r="D12" s="9">
        <f>D11</f>
        <v>963.28</v>
      </c>
      <c r="E12" s="9"/>
      <c r="F12" s="85"/>
      <c r="G12" s="23">
        <f t="shared" ref="G12:G49" si="0">D12*E12</f>
        <v>0</v>
      </c>
    </row>
    <row r="13" spans="1:13" x14ac:dyDescent="0.25">
      <c r="A13" s="11">
        <v>3</v>
      </c>
      <c r="B13" s="5" t="s">
        <v>15</v>
      </c>
      <c r="C13" s="6" t="s">
        <v>1</v>
      </c>
      <c r="D13" s="9">
        <f>D11</f>
        <v>963.28</v>
      </c>
      <c r="E13" s="9"/>
      <c r="F13" s="85"/>
      <c r="G13" s="23">
        <f t="shared" si="0"/>
        <v>0</v>
      </c>
    </row>
    <row r="14" spans="1:13" ht="45" x14ac:dyDescent="0.25">
      <c r="A14" s="11">
        <v>4</v>
      </c>
      <c r="B14" s="4" t="s">
        <v>9</v>
      </c>
      <c r="C14" s="6" t="s">
        <v>1</v>
      </c>
      <c r="D14" s="9">
        <f>D15*0.55</f>
        <v>280.12600000000003</v>
      </c>
      <c r="E14" s="9"/>
      <c r="F14" s="85"/>
      <c r="G14" s="23">
        <f t="shared" si="0"/>
        <v>0</v>
      </c>
    </row>
    <row r="15" spans="1:13" ht="30" x14ac:dyDescent="0.25">
      <c r="A15" s="11">
        <v>5</v>
      </c>
      <c r="B15" s="4" t="s">
        <v>16</v>
      </c>
      <c r="C15" s="6" t="s">
        <v>8</v>
      </c>
      <c r="D15" s="9">
        <v>509.32</v>
      </c>
      <c r="E15" s="9"/>
      <c r="F15" s="85"/>
      <c r="G15" s="23">
        <f t="shared" si="0"/>
        <v>0</v>
      </c>
    </row>
    <row r="16" spans="1:13" ht="30" x14ac:dyDescent="0.25">
      <c r="A16" s="11">
        <v>6</v>
      </c>
      <c r="B16" s="4" t="s">
        <v>17</v>
      </c>
      <c r="C16" s="6" t="s">
        <v>8</v>
      </c>
      <c r="D16" s="9">
        <f>D15</f>
        <v>509.32</v>
      </c>
      <c r="E16" s="9"/>
      <c r="F16" s="85"/>
      <c r="G16" s="23">
        <f t="shared" si="0"/>
        <v>0</v>
      </c>
    </row>
    <row r="17" spans="1:7" ht="30" x14ac:dyDescent="0.25">
      <c r="A17" s="11">
        <v>7</v>
      </c>
      <c r="B17" s="26" t="s">
        <v>18</v>
      </c>
      <c r="C17" s="27" t="s">
        <v>8</v>
      </c>
      <c r="D17" s="28">
        <v>474.52</v>
      </c>
      <c r="E17" s="28"/>
      <c r="F17" s="85"/>
      <c r="G17" s="23">
        <f t="shared" si="0"/>
        <v>0</v>
      </c>
    </row>
    <row r="18" spans="1:7" x14ac:dyDescent="0.25">
      <c r="A18" s="11">
        <v>8</v>
      </c>
      <c r="B18" s="4" t="s">
        <v>36</v>
      </c>
      <c r="C18" s="6" t="s">
        <v>8</v>
      </c>
      <c r="D18" s="9">
        <f>D17</f>
        <v>474.52</v>
      </c>
      <c r="E18" s="9"/>
      <c r="F18" s="85"/>
      <c r="G18" s="23">
        <f t="shared" si="0"/>
        <v>0</v>
      </c>
    </row>
    <row r="19" spans="1:7" x14ac:dyDescent="0.25">
      <c r="A19" s="11">
        <v>9</v>
      </c>
      <c r="B19" s="4" t="s">
        <v>19</v>
      </c>
      <c r="C19" s="6" t="s">
        <v>2</v>
      </c>
      <c r="D19" s="9">
        <f>30-8</f>
        <v>22</v>
      </c>
      <c r="E19" s="9"/>
      <c r="F19" s="85"/>
      <c r="G19" s="23">
        <f t="shared" si="0"/>
        <v>0</v>
      </c>
    </row>
    <row r="20" spans="1:7" ht="30" x14ac:dyDescent="0.25">
      <c r="A20" s="11">
        <v>10</v>
      </c>
      <c r="B20" s="8" t="s">
        <v>39</v>
      </c>
      <c r="C20" s="7" t="s">
        <v>1</v>
      </c>
      <c r="D20" s="10">
        <f>D19</f>
        <v>22</v>
      </c>
      <c r="E20" s="9"/>
      <c r="F20" s="85"/>
      <c r="G20" s="23">
        <f t="shared" si="0"/>
        <v>0</v>
      </c>
    </row>
    <row r="21" spans="1:7" ht="30" x14ac:dyDescent="0.25">
      <c r="A21" s="11">
        <v>11</v>
      </c>
      <c r="B21" s="8" t="s">
        <v>40</v>
      </c>
      <c r="C21" s="7" t="s">
        <v>1</v>
      </c>
      <c r="D21" s="10">
        <v>9</v>
      </c>
      <c r="E21" s="9"/>
      <c r="F21" s="85"/>
      <c r="G21" s="23">
        <f t="shared" si="0"/>
        <v>0</v>
      </c>
    </row>
    <row r="22" spans="1:7" ht="30" x14ac:dyDescent="0.25">
      <c r="A22" s="11">
        <v>12</v>
      </c>
      <c r="B22" s="26" t="s">
        <v>38</v>
      </c>
      <c r="C22" s="27" t="s">
        <v>2</v>
      </c>
      <c r="D22" s="28">
        <v>9</v>
      </c>
      <c r="E22" s="9"/>
      <c r="F22" s="85"/>
      <c r="G22" s="23">
        <f t="shared" si="0"/>
        <v>0</v>
      </c>
    </row>
    <row r="23" spans="1:7" ht="15.75" thickBot="1" x14ac:dyDescent="0.3">
      <c r="A23" s="29">
        <v>13</v>
      </c>
      <c r="B23" s="19" t="s">
        <v>37</v>
      </c>
      <c r="C23" s="20" t="s">
        <v>8</v>
      </c>
      <c r="D23" s="21">
        <f>D22*0.38</f>
        <v>3.42</v>
      </c>
      <c r="E23" s="21"/>
      <c r="F23" s="86"/>
      <c r="G23" s="23">
        <f t="shared" si="0"/>
        <v>0</v>
      </c>
    </row>
    <row r="24" spans="1:7" ht="21" customHeight="1" x14ac:dyDescent="0.25">
      <c r="A24" s="34"/>
      <c r="B24" s="12" t="s">
        <v>34</v>
      </c>
      <c r="C24" s="13"/>
      <c r="D24" s="14"/>
      <c r="E24" s="14"/>
      <c r="F24" s="14"/>
      <c r="G24" s="22"/>
    </row>
    <row r="25" spans="1:7" ht="30" x14ac:dyDescent="0.25">
      <c r="A25" s="11">
        <v>14</v>
      </c>
      <c r="B25" s="4" t="s">
        <v>6</v>
      </c>
      <c r="C25" s="6" t="s">
        <v>1</v>
      </c>
      <c r="D25" s="9">
        <v>290.62</v>
      </c>
      <c r="E25" s="9"/>
      <c r="F25" s="84" t="s">
        <v>31</v>
      </c>
      <c r="G25" s="23">
        <f t="shared" si="0"/>
        <v>0</v>
      </c>
    </row>
    <row r="26" spans="1:7" ht="16.5" customHeight="1" x14ac:dyDescent="0.25">
      <c r="A26" s="11">
        <v>15</v>
      </c>
      <c r="B26" s="4" t="s">
        <v>20</v>
      </c>
      <c r="C26" s="6" t="s">
        <v>1</v>
      </c>
      <c r="D26" s="9">
        <f>D25</f>
        <v>290.62</v>
      </c>
      <c r="E26" s="9"/>
      <c r="F26" s="85"/>
      <c r="G26" s="23">
        <f t="shared" si="0"/>
        <v>0</v>
      </c>
    </row>
    <row r="27" spans="1:7" x14ac:dyDescent="0.25">
      <c r="A27" s="11">
        <v>16</v>
      </c>
      <c r="B27" s="5" t="s">
        <v>21</v>
      </c>
      <c r="C27" s="6" t="s">
        <v>1</v>
      </c>
      <c r="D27" s="9">
        <f>D25</f>
        <v>290.62</v>
      </c>
      <c r="E27" s="9"/>
      <c r="F27" s="85"/>
      <c r="G27" s="23">
        <f t="shared" si="0"/>
        <v>0</v>
      </c>
    </row>
    <row r="28" spans="1:7" ht="45" x14ac:dyDescent="0.25">
      <c r="A28" s="11">
        <v>17</v>
      </c>
      <c r="B28" s="4" t="s">
        <v>9</v>
      </c>
      <c r="C28" s="6" t="s">
        <v>1</v>
      </c>
      <c r="D28" s="9">
        <f>D29*0.55</f>
        <v>80.503500000000003</v>
      </c>
      <c r="E28" s="9"/>
      <c r="F28" s="85"/>
      <c r="G28" s="23">
        <f t="shared" si="0"/>
        <v>0</v>
      </c>
    </row>
    <row r="29" spans="1:7" ht="30" x14ac:dyDescent="0.25">
      <c r="A29" s="11">
        <v>18</v>
      </c>
      <c r="B29" s="4" t="s">
        <v>22</v>
      </c>
      <c r="C29" s="6" t="s">
        <v>8</v>
      </c>
      <c r="D29" s="9">
        <v>146.37</v>
      </c>
      <c r="E29" s="9"/>
      <c r="F29" s="85"/>
      <c r="G29" s="23">
        <f t="shared" si="0"/>
        <v>0</v>
      </c>
    </row>
    <row r="30" spans="1:7" ht="30" x14ac:dyDescent="0.25">
      <c r="A30" s="11">
        <v>19</v>
      </c>
      <c r="B30" s="4" t="s">
        <v>23</v>
      </c>
      <c r="C30" s="6" t="s">
        <v>8</v>
      </c>
      <c r="D30" s="9">
        <f>D29</f>
        <v>146.37</v>
      </c>
      <c r="E30" s="9"/>
      <c r="F30" s="85"/>
      <c r="G30" s="23">
        <f t="shared" si="0"/>
        <v>0</v>
      </c>
    </row>
    <row r="31" spans="1:7" x14ac:dyDescent="0.25">
      <c r="A31" s="11">
        <v>20</v>
      </c>
      <c r="B31" s="26" t="s">
        <v>7</v>
      </c>
      <c r="C31" s="27" t="s">
        <v>8</v>
      </c>
      <c r="D31" s="28">
        <f>D29</f>
        <v>146.37</v>
      </c>
      <c r="E31" s="28"/>
      <c r="F31" s="85"/>
      <c r="G31" s="23">
        <f t="shared" si="0"/>
        <v>0</v>
      </c>
    </row>
    <row r="32" spans="1:7" x14ac:dyDescent="0.25">
      <c r="A32" s="11">
        <v>21</v>
      </c>
      <c r="B32" s="4" t="s">
        <v>36</v>
      </c>
      <c r="C32" s="6" t="s">
        <v>8</v>
      </c>
      <c r="D32" s="9">
        <f>D31</f>
        <v>146.37</v>
      </c>
      <c r="E32" s="9"/>
      <c r="F32" s="85"/>
      <c r="G32" s="23">
        <f t="shared" si="0"/>
        <v>0</v>
      </c>
    </row>
    <row r="33" spans="1:7" x14ac:dyDescent="0.25">
      <c r="A33" s="11">
        <v>22</v>
      </c>
      <c r="B33" s="4" t="s">
        <v>12</v>
      </c>
      <c r="C33" s="6" t="s">
        <v>1</v>
      </c>
      <c r="D33" s="9">
        <f>D25</f>
        <v>290.62</v>
      </c>
      <c r="E33" s="9"/>
      <c r="F33" s="85"/>
      <c r="G33" s="23">
        <f t="shared" si="0"/>
        <v>0</v>
      </c>
    </row>
    <row r="34" spans="1:7" x14ac:dyDescent="0.25">
      <c r="A34" s="11">
        <v>23</v>
      </c>
      <c r="B34" s="4" t="s">
        <v>11</v>
      </c>
      <c r="C34" s="6" t="s">
        <v>1</v>
      </c>
      <c r="D34" s="9">
        <f>D25</f>
        <v>290.62</v>
      </c>
      <c r="E34" s="9"/>
      <c r="F34" s="85"/>
      <c r="G34" s="23">
        <f t="shared" si="0"/>
        <v>0</v>
      </c>
    </row>
    <row r="35" spans="1:7" x14ac:dyDescent="0.25">
      <c r="A35" s="11">
        <v>24</v>
      </c>
      <c r="B35" s="4" t="s">
        <v>24</v>
      </c>
      <c r="C35" s="6" t="s">
        <v>1</v>
      </c>
      <c r="D35" s="9">
        <f>D25</f>
        <v>290.62</v>
      </c>
      <c r="E35" s="9"/>
      <c r="F35" s="85"/>
      <c r="G35" s="23">
        <f t="shared" si="0"/>
        <v>0</v>
      </c>
    </row>
    <row r="36" spans="1:7" x14ac:dyDescent="0.25">
      <c r="A36" s="11">
        <v>25</v>
      </c>
      <c r="B36" s="4" t="s">
        <v>13</v>
      </c>
      <c r="C36" s="6" t="s">
        <v>1</v>
      </c>
      <c r="D36" s="9">
        <f>D25</f>
        <v>290.62</v>
      </c>
      <c r="E36" s="9"/>
      <c r="F36" s="85"/>
      <c r="G36" s="23">
        <f t="shared" si="0"/>
        <v>0</v>
      </c>
    </row>
    <row r="37" spans="1:7" x14ac:dyDescent="0.25">
      <c r="A37" s="11">
        <v>26</v>
      </c>
      <c r="B37" s="4" t="s">
        <v>19</v>
      </c>
      <c r="C37" s="6" t="s">
        <v>2</v>
      </c>
      <c r="D37" s="9">
        <v>8</v>
      </c>
      <c r="E37" s="9"/>
      <c r="F37" s="85"/>
      <c r="G37" s="23">
        <f t="shared" si="0"/>
        <v>0</v>
      </c>
    </row>
    <row r="38" spans="1:7" x14ac:dyDescent="0.25">
      <c r="A38" s="11">
        <v>27</v>
      </c>
      <c r="B38" s="8" t="s">
        <v>41</v>
      </c>
      <c r="C38" s="7" t="s">
        <v>1</v>
      </c>
      <c r="D38" s="10">
        <f>D37</f>
        <v>8</v>
      </c>
      <c r="E38" s="9"/>
      <c r="F38" s="85"/>
      <c r="G38" s="23">
        <f t="shared" si="0"/>
        <v>0</v>
      </c>
    </row>
    <row r="39" spans="1:7" ht="30" x14ac:dyDescent="0.25">
      <c r="A39" s="11">
        <v>28</v>
      </c>
      <c r="B39" s="8" t="s">
        <v>42</v>
      </c>
      <c r="C39" s="7" t="s">
        <v>1</v>
      </c>
      <c r="D39" s="10">
        <v>4</v>
      </c>
      <c r="E39" s="9"/>
      <c r="F39" s="85"/>
      <c r="G39" s="23">
        <f t="shared" si="0"/>
        <v>0</v>
      </c>
    </row>
    <row r="40" spans="1:7" ht="30" x14ac:dyDescent="0.25">
      <c r="A40" s="11">
        <v>29</v>
      </c>
      <c r="B40" s="26" t="s">
        <v>38</v>
      </c>
      <c r="C40" s="27" t="s">
        <v>2</v>
      </c>
      <c r="D40" s="28">
        <v>4</v>
      </c>
      <c r="E40" s="9"/>
      <c r="F40" s="85"/>
      <c r="G40" s="23">
        <f t="shared" si="0"/>
        <v>0</v>
      </c>
    </row>
    <row r="41" spans="1:7" ht="15.75" thickBot="1" x14ac:dyDescent="0.3">
      <c r="A41" s="29">
        <v>30</v>
      </c>
      <c r="B41" s="19" t="s">
        <v>37</v>
      </c>
      <c r="C41" s="20" t="s">
        <v>8</v>
      </c>
      <c r="D41" s="21">
        <f>D40*0.38</f>
        <v>1.52</v>
      </c>
      <c r="E41" s="21"/>
      <c r="F41" s="86"/>
      <c r="G41" s="23">
        <f t="shared" si="0"/>
        <v>0</v>
      </c>
    </row>
    <row r="42" spans="1:7" x14ac:dyDescent="0.25">
      <c r="A42" s="34"/>
      <c r="B42" s="12" t="s">
        <v>32</v>
      </c>
      <c r="C42" s="13"/>
      <c r="D42" s="14"/>
      <c r="E42" s="14"/>
      <c r="F42" s="14"/>
      <c r="G42" s="22"/>
    </row>
    <row r="43" spans="1:7" ht="30" x14ac:dyDescent="0.25">
      <c r="A43" s="11">
        <v>31</v>
      </c>
      <c r="B43" s="4" t="s">
        <v>6</v>
      </c>
      <c r="C43" s="6" t="s">
        <v>1</v>
      </c>
      <c r="D43" s="9">
        <v>43.08</v>
      </c>
      <c r="E43" s="9"/>
      <c r="F43" s="84" t="s">
        <v>31</v>
      </c>
      <c r="G43" s="23">
        <f t="shared" si="0"/>
        <v>0</v>
      </c>
    </row>
    <row r="44" spans="1:7" x14ac:dyDescent="0.25">
      <c r="A44" s="11">
        <v>32</v>
      </c>
      <c r="B44" s="4" t="s">
        <v>14</v>
      </c>
      <c r="C44" s="6" t="s">
        <v>1</v>
      </c>
      <c r="D44" s="9">
        <f>D43</f>
        <v>43.08</v>
      </c>
      <c r="E44" s="9"/>
      <c r="F44" s="85"/>
      <c r="G44" s="23">
        <f t="shared" si="0"/>
        <v>0</v>
      </c>
    </row>
    <row r="45" spans="1:7" x14ac:dyDescent="0.25">
      <c r="A45" s="11">
        <v>33</v>
      </c>
      <c r="B45" s="5" t="s">
        <v>15</v>
      </c>
      <c r="C45" s="6" t="s">
        <v>1</v>
      </c>
      <c r="D45" s="9">
        <f>D43</f>
        <v>43.08</v>
      </c>
      <c r="E45" s="9"/>
      <c r="F45" s="85"/>
      <c r="G45" s="23">
        <f t="shared" si="0"/>
        <v>0</v>
      </c>
    </row>
    <row r="46" spans="1:7" ht="45" x14ac:dyDescent="0.25">
      <c r="A46" s="11">
        <v>34</v>
      </c>
      <c r="B46" s="4" t="s">
        <v>10</v>
      </c>
      <c r="C46" s="6" t="s">
        <v>1</v>
      </c>
      <c r="D46" s="9">
        <f>D47*0.3</f>
        <v>6.5220000000000002</v>
      </c>
      <c r="E46" s="9"/>
      <c r="F46" s="85"/>
      <c r="G46" s="23">
        <f t="shared" si="0"/>
        <v>0</v>
      </c>
    </row>
    <row r="47" spans="1:7" ht="30" x14ac:dyDescent="0.25">
      <c r="A47" s="11">
        <v>35</v>
      </c>
      <c r="B47" s="4" t="s">
        <v>25</v>
      </c>
      <c r="C47" s="6" t="s">
        <v>8</v>
      </c>
      <c r="D47" s="9">
        <f>11+3.62+0.15+0.15+3.62+3.2</f>
        <v>21.740000000000002</v>
      </c>
      <c r="E47" s="9"/>
      <c r="F47" s="85"/>
      <c r="G47" s="23">
        <f t="shared" si="0"/>
        <v>0</v>
      </c>
    </row>
    <row r="48" spans="1:7" ht="30" x14ac:dyDescent="0.25">
      <c r="A48" s="11">
        <v>36</v>
      </c>
      <c r="B48" s="4" t="s">
        <v>26</v>
      </c>
      <c r="C48" s="6" t="s">
        <v>8</v>
      </c>
      <c r="D48" s="9">
        <f>D47</f>
        <v>21.740000000000002</v>
      </c>
      <c r="E48" s="9"/>
      <c r="F48" s="85"/>
      <c r="G48" s="23">
        <f t="shared" si="0"/>
        <v>0</v>
      </c>
    </row>
    <row r="49" spans="1:13" ht="33" customHeight="1" thickBot="1" x14ac:dyDescent="0.3">
      <c r="A49" s="30">
        <v>37</v>
      </c>
      <c r="B49" s="31" t="s">
        <v>27</v>
      </c>
      <c r="C49" s="32" t="s">
        <v>8</v>
      </c>
      <c r="D49" s="33">
        <v>11</v>
      </c>
      <c r="E49" s="21"/>
      <c r="F49" s="86"/>
      <c r="G49" s="24">
        <f t="shared" si="0"/>
        <v>0</v>
      </c>
    </row>
    <row r="50" spans="1:13" s="15" customFormat="1" ht="28.5" customHeight="1" thickBot="1" x14ac:dyDescent="0.3">
      <c r="A50" s="91" t="s">
        <v>33</v>
      </c>
      <c r="B50" s="92"/>
      <c r="C50" s="92"/>
      <c r="D50" s="92"/>
      <c r="E50" s="92"/>
      <c r="F50" s="93"/>
      <c r="G50" s="16">
        <f>SUM(G10:G49)</f>
        <v>0</v>
      </c>
    </row>
    <row r="51" spans="1:13" ht="18.75" customHeight="1" x14ac:dyDescent="0.3">
      <c r="A51" s="90" t="s">
        <v>66</v>
      </c>
      <c r="B51" s="90"/>
      <c r="C51" s="90"/>
      <c r="D51" s="90"/>
      <c r="E51" s="90"/>
      <c r="F51" s="90"/>
      <c r="G51" s="90"/>
    </row>
    <row r="52" spans="1:13" ht="18.75" customHeight="1" x14ac:dyDescent="0.3">
      <c r="A52" s="58"/>
      <c r="B52" s="59" t="s">
        <v>63</v>
      </c>
      <c r="C52" s="59"/>
      <c r="D52" s="59"/>
      <c r="E52" s="59"/>
      <c r="F52" s="59"/>
      <c r="G52" s="59"/>
    </row>
    <row r="53" spans="1:13" ht="18.75" x14ac:dyDescent="0.3">
      <c r="A53" s="58"/>
      <c r="B53" s="59" t="s">
        <v>61</v>
      </c>
      <c r="C53" s="59"/>
      <c r="D53" s="59"/>
      <c r="E53" s="59"/>
      <c r="F53" s="59"/>
      <c r="G53" s="59"/>
    </row>
    <row r="54" spans="1:13" ht="18.75" customHeight="1" x14ac:dyDescent="0.3">
      <c r="A54" s="58"/>
      <c r="B54" s="59" t="s">
        <v>62</v>
      </c>
      <c r="C54" s="59"/>
      <c r="D54" s="59"/>
      <c r="E54" s="59"/>
      <c r="F54" s="59"/>
      <c r="G54" s="59"/>
    </row>
    <row r="55" spans="1:13" ht="18.75" customHeight="1" x14ac:dyDescent="0.3">
      <c r="A55" s="58"/>
      <c r="B55" s="60" t="s">
        <v>64</v>
      </c>
      <c r="C55" s="60"/>
      <c r="D55" s="60"/>
      <c r="E55" s="60"/>
      <c r="F55" s="60"/>
      <c r="G55" s="60"/>
    </row>
    <row r="56" spans="1:13" ht="18.75" customHeight="1" x14ac:dyDescent="0.3">
      <c r="A56" s="58"/>
      <c r="B56" s="61" t="s">
        <v>65</v>
      </c>
      <c r="C56" s="61"/>
      <c r="D56" s="61"/>
      <c r="E56" s="61"/>
      <c r="F56" s="61"/>
      <c r="G56" s="61"/>
    </row>
    <row r="57" spans="1:13" s="35" customFormat="1" ht="20.100000000000001" customHeight="1" x14ac:dyDescent="0.25">
      <c r="A57" s="66" t="s">
        <v>48</v>
      </c>
      <c r="B57" s="66"/>
      <c r="C57" s="66"/>
      <c r="D57" s="66"/>
      <c r="E57" s="66"/>
      <c r="F57" s="66"/>
      <c r="G57" s="42"/>
      <c r="H57" s="38"/>
      <c r="I57" s="38"/>
      <c r="J57" s="38"/>
      <c r="K57" s="38"/>
      <c r="L57" s="38"/>
      <c r="M57" s="38"/>
    </row>
    <row r="58" spans="1:13" s="35" customFormat="1" ht="20.100000000000001" customHeight="1" x14ac:dyDescent="0.25">
      <c r="A58" s="66" t="s">
        <v>49</v>
      </c>
      <c r="B58" s="66"/>
      <c r="C58" s="66"/>
      <c r="D58" s="66"/>
      <c r="E58" s="66"/>
      <c r="F58" s="66"/>
      <c r="G58" s="43"/>
      <c r="H58" s="38"/>
      <c r="I58" s="38"/>
      <c r="J58" s="38"/>
      <c r="K58" s="38"/>
      <c r="L58" s="38"/>
      <c r="M58" s="38"/>
    </row>
    <row r="59" spans="1:13" s="35" customFormat="1" ht="20.100000000000001" customHeight="1" x14ac:dyDescent="0.25">
      <c r="A59" s="66" t="s">
        <v>50</v>
      </c>
      <c r="B59" s="66"/>
      <c r="C59" s="66"/>
      <c r="D59" s="66"/>
      <c r="E59" s="66"/>
      <c r="F59" s="66"/>
      <c r="G59" s="42"/>
      <c r="H59" s="38"/>
      <c r="I59" s="38"/>
      <c r="J59" s="38"/>
      <c r="K59" s="38"/>
      <c r="L59" s="38"/>
      <c r="M59" s="38"/>
    </row>
    <row r="60" spans="1:13" s="35" customFormat="1" ht="18" customHeight="1" thickBot="1" x14ac:dyDescent="0.35">
      <c r="A60" s="76" t="s">
        <v>67</v>
      </c>
      <c r="B60" s="76"/>
      <c r="C60" s="76"/>
      <c r="D60" s="76"/>
      <c r="E60" s="76"/>
      <c r="F60" s="76"/>
      <c r="G60" s="36"/>
      <c r="H60" s="36"/>
      <c r="I60" s="38"/>
      <c r="J60" s="36"/>
      <c r="K60" s="36"/>
      <c r="L60" s="36"/>
      <c r="M60" s="36"/>
    </row>
    <row r="61" spans="1:13" s="35" customFormat="1" ht="34.5" customHeight="1" x14ac:dyDescent="0.25">
      <c r="A61" s="47" t="s">
        <v>51</v>
      </c>
      <c r="B61" s="77" t="s">
        <v>52</v>
      </c>
      <c r="C61" s="78"/>
      <c r="D61" s="77" t="s">
        <v>53</v>
      </c>
      <c r="E61" s="79"/>
      <c r="F61" s="48" t="s">
        <v>54</v>
      </c>
      <c r="G61" s="49" t="s">
        <v>55</v>
      </c>
      <c r="I61" s="46"/>
      <c r="J61" s="44"/>
      <c r="K61" s="44"/>
    </row>
    <row r="62" spans="1:13" s="35" customFormat="1" ht="18.75" customHeight="1" x14ac:dyDescent="0.3">
      <c r="A62" s="45"/>
      <c r="B62" s="69"/>
      <c r="C62" s="68"/>
      <c r="D62" s="72"/>
      <c r="E62" s="73"/>
      <c r="F62" s="50"/>
      <c r="G62" s="51"/>
      <c r="I62" s="52"/>
      <c r="J62" s="44"/>
      <c r="K62" s="44"/>
    </row>
    <row r="63" spans="1:13" s="35" customFormat="1" ht="18.75" customHeight="1" x14ac:dyDescent="0.3">
      <c r="A63" s="45"/>
      <c r="B63" s="69"/>
      <c r="C63" s="68"/>
      <c r="D63" s="72"/>
      <c r="E63" s="73"/>
      <c r="F63" s="50"/>
      <c r="G63" s="51"/>
      <c r="I63" s="52"/>
      <c r="J63" s="44"/>
      <c r="K63" s="44"/>
    </row>
    <row r="64" spans="1:13" s="35" customFormat="1" ht="18.75" customHeight="1" thickBot="1" x14ac:dyDescent="0.35">
      <c r="A64" s="53"/>
      <c r="B64" s="70"/>
      <c r="C64" s="71"/>
      <c r="D64" s="74"/>
      <c r="E64" s="75"/>
      <c r="F64" s="54"/>
      <c r="G64" s="55"/>
      <c r="I64" s="52"/>
      <c r="J64" s="44"/>
      <c r="K64" s="44"/>
    </row>
    <row r="65" spans="1:13" s="35" customFormat="1" ht="8.2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4"/>
      <c r="M65" s="44"/>
    </row>
    <row r="66" spans="1:13" s="35" customFormat="1" ht="18.75" x14ac:dyDescent="0.25">
      <c r="A66" s="66" t="s">
        <v>68</v>
      </c>
      <c r="B66" s="66"/>
      <c r="C66" s="66"/>
      <c r="D66" s="66"/>
      <c r="E66" s="66"/>
      <c r="F66" s="66"/>
      <c r="G66" s="66"/>
      <c r="H66" s="38"/>
      <c r="I66" s="38"/>
      <c r="J66" s="38"/>
      <c r="K66" s="38"/>
      <c r="L66" s="38"/>
      <c r="M66" s="38"/>
    </row>
    <row r="67" spans="1:13" s="35" customFormat="1" ht="20.25" customHeight="1" x14ac:dyDescent="0.25">
      <c r="A67" s="66" t="s">
        <v>56</v>
      </c>
      <c r="B67" s="66"/>
      <c r="C67" s="66"/>
      <c r="D67" s="66"/>
      <c r="E67" s="66"/>
      <c r="F67" s="66"/>
      <c r="G67" s="42"/>
      <c r="H67" s="38"/>
      <c r="I67" s="38"/>
      <c r="J67" s="38"/>
      <c r="K67" s="38"/>
      <c r="L67" s="38"/>
      <c r="M67" s="38"/>
    </row>
    <row r="68" spans="1:13" s="35" customFormat="1" ht="20.100000000000001" customHeight="1" x14ac:dyDescent="0.25">
      <c r="A68" s="66" t="s">
        <v>69</v>
      </c>
      <c r="B68" s="66"/>
      <c r="C68" s="66"/>
      <c r="D68" s="66"/>
      <c r="E68" s="66"/>
      <c r="F68" s="66"/>
      <c r="G68" s="43"/>
      <c r="H68" s="38"/>
      <c r="I68" s="38"/>
      <c r="J68" s="38"/>
      <c r="K68" s="38"/>
      <c r="L68" s="38"/>
      <c r="M68" s="38"/>
    </row>
    <row r="69" spans="1:13" s="35" customFormat="1" ht="20.100000000000001" customHeight="1" x14ac:dyDescent="0.25">
      <c r="A69" s="66" t="s">
        <v>70</v>
      </c>
      <c r="B69" s="66"/>
      <c r="C69" s="66"/>
      <c r="D69" s="66"/>
      <c r="E69" s="67"/>
      <c r="F69" s="67"/>
      <c r="G69" s="68"/>
      <c r="H69" s="38"/>
      <c r="I69" s="38"/>
      <c r="J69" s="38"/>
      <c r="K69" s="38"/>
      <c r="L69" s="38"/>
      <c r="M69" s="38"/>
    </row>
    <row r="70" spans="1:13" s="35" customFormat="1" ht="23.25" customHeight="1" x14ac:dyDescent="0.3">
      <c r="A70" s="62" t="s">
        <v>57</v>
      </c>
      <c r="B70" s="62"/>
      <c r="C70" s="62"/>
      <c r="D70" s="62"/>
      <c r="E70" s="62"/>
      <c r="F70" s="62"/>
      <c r="G70" s="36"/>
      <c r="H70" s="36"/>
      <c r="I70" s="36"/>
      <c r="J70" s="36"/>
      <c r="K70" s="36"/>
      <c r="L70" s="36"/>
      <c r="M70" s="36"/>
    </row>
    <row r="71" spans="1:13" s="35" customFormat="1" ht="20.100000000000001" customHeight="1" x14ac:dyDescent="0.25">
      <c r="A71" s="63" t="s">
        <v>74</v>
      </c>
      <c r="B71" s="63"/>
      <c r="C71" s="63"/>
      <c r="D71" s="63"/>
      <c r="E71" s="63"/>
      <c r="F71" s="63"/>
      <c r="G71" s="36"/>
      <c r="H71" s="36"/>
      <c r="I71" s="36"/>
      <c r="J71" s="36"/>
      <c r="K71" s="36"/>
      <c r="L71" s="36"/>
      <c r="M71" s="36"/>
    </row>
    <row r="72" spans="1:13" s="35" customFormat="1" ht="20.100000000000001" customHeight="1" x14ac:dyDescent="0.25">
      <c r="A72" s="63" t="s">
        <v>58</v>
      </c>
      <c r="B72" s="63"/>
      <c r="C72" s="63"/>
      <c r="D72" s="63"/>
      <c r="E72" s="63"/>
      <c r="F72" s="63"/>
      <c r="G72" s="36"/>
      <c r="H72" s="36"/>
      <c r="I72" s="36"/>
      <c r="J72" s="36"/>
      <c r="K72" s="36"/>
      <c r="L72" s="36"/>
      <c r="M72" s="36"/>
    </row>
    <row r="73" spans="1:13" s="35" customFormat="1" ht="18.75" x14ac:dyDescent="0.25"/>
    <row r="74" spans="1:13" s="35" customFormat="1" ht="17.25" customHeight="1" x14ac:dyDescent="0.3">
      <c r="B74" s="56" t="s">
        <v>59</v>
      </c>
      <c r="C74" s="56"/>
      <c r="D74" s="64"/>
      <c r="E74" s="64"/>
      <c r="F74" s="64"/>
      <c r="G74" s="57"/>
      <c r="H74" s="57"/>
      <c r="I74" s="57"/>
      <c r="J74" s="57"/>
      <c r="K74" s="57"/>
      <c r="L74" s="57"/>
      <c r="M74" s="57"/>
    </row>
    <row r="75" spans="1:13" s="35" customFormat="1" ht="18.75" x14ac:dyDescent="0.25">
      <c r="D75" s="65" t="s">
        <v>60</v>
      </c>
      <c r="E75" s="65"/>
      <c r="F75" s="65"/>
    </row>
  </sheetData>
  <mergeCells count="46">
    <mergeCell ref="A51:G51"/>
    <mergeCell ref="F25:F41"/>
    <mergeCell ref="F43:F49"/>
    <mergeCell ref="A50:F50"/>
    <mergeCell ref="A8:A9"/>
    <mergeCell ref="B8:B9"/>
    <mergeCell ref="C8:C9"/>
    <mergeCell ref="D8:D9"/>
    <mergeCell ref="E8:E9"/>
    <mergeCell ref="F8:F9"/>
    <mergeCell ref="G8:G9"/>
    <mergeCell ref="F11:F23"/>
    <mergeCell ref="A2:H2"/>
    <mergeCell ref="A3:H3"/>
    <mergeCell ref="B5:D5"/>
    <mergeCell ref="A7:E7"/>
    <mergeCell ref="A4:G4"/>
    <mergeCell ref="E5:G5"/>
    <mergeCell ref="A6:G6"/>
    <mergeCell ref="A60:F60"/>
    <mergeCell ref="B61:C61"/>
    <mergeCell ref="D61:E61"/>
    <mergeCell ref="A57:F57"/>
    <mergeCell ref="A58:F58"/>
    <mergeCell ref="A59:F59"/>
    <mergeCell ref="B62:C62"/>
    <mergeCell ref="B63:C63"/>
    <mergeCell ref="B64:C64"/>
    <mergeCell ref="D62:E62"/>
    <mergeCell ref="D63:E63"/>
    <mergeCell ref="D64:E64"/>
    <mergeCell ref="A66:G66"/>
    <mergeCell ref="A67:F67"/>
    <mergeCell ref="A68:F68"/>
    <mergeCell ref="A69:D69"/>
    <mergeCell ref="E69:G69"/>
    <mergeCell ref="A70:F70"/>
    <mergeCell ref="A71:F71"/>
    <mergeCell ref="A72:F72"/>
    <mergeCell ref="D74:F74"/>
    <mergeCell ref="D75:F75"/>
    <mergeCell ref="B52:G52"/>
    <mergeCell ref="B53:G53"/>
    <mergeCell ref="B54:G54"/>
    <mergeCell ref="B55:G55"/>
    <mergeCell ref="B56:G56"/>
  </mergeCells>
  <pageMargins left="0.70866141732283472" right="0" top="0.39370078740157483" bottom="0.39370078740157483" header="0.31496062992125984" footer="0.31496062992125984"/>
  <pageSetup paperSize="9" scale="84" fitToHeight="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2023-04-25T10:33:52Z</dcterms:modified>
</cp:coreProperties>
</file>