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EC4F559D-BDD3-4592-A076-B2539EA482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Тинькування+фарба" sheetId="15" r:id="rId1"/>
  </sheets>
  <externalReferences>
    <externalReference r:id="rId2"/>
  </externalReferences>
  <definedNames>
    <definedName name="Еденица">'[1]1'!#REF!</definedName>
    <definedName name="_xlnm.Print_Titles" localSheetId="0">'Тинькування+фарба'!$8:$8</definedName>
    <definedName name="_xlnm.Print_Area" localSheetId="0">'Тинькування+фарба'!$A$1:$J$37</definedName>
  </definedNames>
  <calcPr calcId="191029"/>
</workbook>
</file>

<file path=xl/calcChain.xml><?xml version="1.0" encoding="utf-8"?>
<calcChain xmlns="http://schemas.openxmlformats.org/spreadsheetml/2006/main">
  <c r="J76" i="15" l="1"/>
  <c r="J75" i="15"/>
  <c r="J74" i="15"/>
  <c r="J73" i="15"/>
  <c r="G63" i="15"/>
  <c r="I63" i="15"/>
  <c r="J63" i="15" s="1"/>
  <c r="G64" i="15"/>
  <c r="I64" i="15"/>
  <c r="J64" i="15" s="1"/>
  <c r="G65" i="15"/>
  <c r="I65" i="15"/>
  <c r="J65" i="15" s="1"/>
  <c r="G66" i="15"/>
  <c r="I66" i="15"/>
  <c r="J66" i="15" s="1"/>
  <c r="G67" i="15"/>
  <c r="I67" i="15"/>
  <c r="J67" i="15" s="1"/>
  <c r="G68" i="15"/>
  <c r="I68" i="15"/>
  <c r="J68" i="15" s="1"/>
  <c r="G69" i="15"/>
  <c r="I69" i="15"/>
  <c r="J69" i="15" s="1"/>
  <c r="G70" i="15"/>
  <c r="I70" i="15"/>
  <c r="J70" i="15" s="1"/>
  <c r="G71" i="15"/>
  <c r="I71" i="15"/>
  <c r="J71" i="15" s="1"/>
  <c r="G72" i="15"/>
  <c r="I72" i="15"/>
  <c r="J72" i="15" s="1"/>
  <c r="I62" i="15"/>
  <c r="J62" i="15" s="1"/>
  <c r="G62" i="15"/>
  <c r="J61" i="15"/>
  <c r="G39" i="15"/>
  <c r="J39" i="15" s="1"/>
  <c r="I39" i="15"/>
  <c r="G40" i="15"/>
  <c r="I40" i="15"/>
  <c r="J40" i="15" s="1"/>
  <c r="G41" i="15"/>
  <c r="J41" i="15" s="1"/>
  <c r="I41" i="15"/>
  <c r="G42" i="15"/>
  <c r="I42" i="15"/>
  <c r="J42" i="15" s="1"/>
  <c r="G43" i="15"/>
  <c r="J43" i="15" s="1"/>
  <c r="I43" i="15"/>
  <c r="G44" i="15"/>
  <c r="I44" i="15"/>
  <c r="J44" i="15" s="1"/>
  <c r="G45" i="15"/>
  <c r="J45" i="15" s="1"/>
  <c r="I45" i="15"/>
  <c r="G46" i="15"/>
  <c r="I46" i="15"/>
  <c r="J46" i="15" s="1"/>
  <c r="G47" i="15"/>
  <c r="J47" i="15" s="1"/>
  <c r="I47" i="15"/>
  <c r="G48" i="15"/>
  <c r="I48" i="15"/>
  <c r="J48" i="15" s="1"/>
  <c r="G49" i="15"/>
  <c r="J49" i="15" s="1"/>
  <c r="I49" i="15"/>
  <c r="G50" i="15"/>
  <c r="I50" i="15"/>
  <c r="J50" i="15" s="1"/>
  <c r="G51" i="15"/>
  <c r="J51" i="15" s="1"/>
  <c r="I51" i="15"/>
  <c r="G52" i="15"/>
  <c r="I52" i="15"/>
  <c r="J52" i="15" s="1"/>
  <c r="G53" i="15"/>
  <c r="J53" i="15" s="1"/>
  <c r="I53" i="15"/>
  <c r="G54" i="15"/>
  <c r="I54" i="15"/>
  <c r="J54" i="15" s="1"/>
  <c r="G55" i="15"/>
  <c r="J55" i="15" s="1"/>
  <c r="I55" i="15"/>
  <c r="G56" i="15"/>
  <c r="I56" i="15"/>
  <c r="J56" i="15" s="1"/>
  <c r="G57" i="15"/>
  <c r="J57" i="15" s="1"/>
  <c r="I57" i="15"/>
  <c r="G58" i="15"/>
  <c r="I58" i="15"/>
  <c r="J58" i="15" s="1"/>
  <c r="G59" i="15"/>
  <c r="J59" i="15" s="1"/>
  <c r="I59" i="15"/>
  <c r="G60" i="15"/>
  <c r="I60" i="15"/>
  <c r="J60" i="15" s="1"/>
  <c r="I38" i="15"/>
  <c r="J38" i="15" s="1"/>
  <c r="G38" i="15"/>
  <c r="J37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10" i="15"/>
  <c r="A72" i="15"/>
  <c r="A71" i="15"/>
  <c r="A63" i="15"/>
  <c r="A64" i="15" s="1"/>
  <c r="A65" i="15" s="1"/>
  <c r="A66" i="15" s="1"/>
  <c r="A67" i="15" s="1"/>
  <c r="A68" i="15" s="1"/>
  <c r="A69" i="15" s="1"/>
  <c r="A70" i="15" s="1"/>
  <c r="A39" i="15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</calcChain>
</file>

<file path=xl/sharedStrings.xml><?xml version="1.0" encoding="utf-8"?>
<sst xmlns="http://schemas.openxmlformats.org/spreadsheetml/2006/main" count="145" uniqueCount="57">
  <si>
    <t>Найменування робіт</t>
  </si>
  <si>
    <t>№ п/п</t>
  </si>
  <si>
    <t>Од. вимі-ру</t>
  </si>
  <si>
    <t>Кількість</t>
  </si>
  <si>
    <t>Ціна</t>
  </si>
  <si>
    <t>Вартість</t>
  </si>
  <si>
    <t>Договірна ціна</t>
  </si>
  <si>
    <t>м2</t>
  </si>
  <si>
    <t>Норма витрат</t>
  </si>
  <si>
    <r>
      <t xml:space="preserve">Генпідрядник: </t>
    </r>
    <r>
      <rPr>
        <b/>
        <sz val="12"/>
        <rFont val="Arial"/>
        <family val="2"/>
        <charset val="204"/>
      </rPr>
      <t>ТзОВ "Ритейл Луцьк"</t>
    </r>
  </si>
  <si>
    <r>
      <rPr>
        <sz val="12"/>
        <rFont val="Arial"/>
        <family val="2"/>
        <charset val="204"/>
      </rPr>
      <t>Найменування об'єкту та його адреса:</t>
    </r>
    <r>
      <rPr>
        <b/>
        <sz val="12"/>
        <rFont val="Arial"/>
        <family val="2"/>
        <charset val="204"/>
      </rPr>
      <t xml:space="preserve"> «Центральний ринок за адресою: Волинська обл., м. Луцьк, вул. Глушець, 1»</t>
    </r>
  </si>
  <si>
    <t>Грунтовка кварцевая адгезионная Бетонконтакт SkyLine(витрата 300-500г/м2)</t>
  </si>
  <si>
    <t>кг</t>
  </si>
  <si>
    <t>м/п</t>
  </si>
  <si>
    <t>Фарбування поверхні за два рази</t>
  </si>
  <si>
    <t>Очищення старої фарби</t>
  </si>
  <si>
    <t>ПВХ сітка тинькувальна</t>
  </si>
  <si>
    <t>Фарба (1кг на 3м2)</t>
  </si>
  <si>
    <t>Використання риштування</t>
  </si>
  <si>
    <t>компл</t>
  </si>
  <si>
    <t>Скотч малярний (моток 40м)</t>
  </si>
  <si>
    <t>шт</t>
  </si>
  <si>
    <t>Демонтаж дощових труб (7 стояків)</t>
  </si>
  <si>
    <t>Монтаж дощових труб (7 стояків)</t>
  </si>
  <si>
    <t>Влаштування риштування піддашка</t>
  </si>
  <si>
    <t>Дошки обрізні з хвойних порід, довжина 4-6,5 м, ширина 75-150 мм, товщина 25 мм, Il сорт</t>
  </si>
  <si>
    <t>м3</t>
  </si>
  <si>
    <t>Монтажний профіль</t>
  </si>
  <si>
    <t>Демонтаж дощових труб (4 стояків)</t>
  </si>
  <si>
    <t>Монтаж дощових труб (4 стояків)</t>
  </si>
  <si>
    <t>Влаштування фасаду (тинування+фарбування) Центрального ринку за адресою: Волинська обл., м. Луцьк, вул. Глушець, 1</t>
  </si>
  <si>
    <t>Підрядник:</t>
  </si>
  <si>
    <t>Овочевий ринок</t>
  </si>
  <si>
    <t>Молочний+м'ясний ринок</t>
  </si>
  <si>
    <t>Грунтовка поверхні кварц</t>
  </si>
  <si>
    <t>Монтаж армосітки на фасад</t>
  </si>
  <si>
    <t>Тинькування поверхні 2-й шар</t>
  </si>
  <si>
    <t>Штукатурка Polimin П20 (7мм)(розх 10,5кг/м2)</t>
  </si>
  <si>
    <t>Грунтовка фасаду перед фарбою</t>
  </si>
  <si>
    <t>Очищення старої фарби відкосів</t>
  </si>
  <si>
    <t>Тинькування поверхні відкосів</t>
  </si>
  <si>
    <t>Грунтовка відкосів перед фарбою</t>
  </si>
  <si>
    <t>Фарбування відкосіві за два рази</t>
  </si>
  <si>
    <t>Грунтовка поверхні відкосів кварц</t>
  </si>
  <si>
    <t>Профлист С10</t>
  </si>
  <si>
    <t>Штукатурка Polimin П20 (5мм)(розх 7,5кг/м2)</t>
  </si>
  <si>
    <t>Транспортні витрати</t>
  </si>
  <si>
    <t>маш</t>
  </si>
  <si>
    <t>Молочний+м'ясний ринок(арка)</t>
  </si>
  <si>
    <t>Тинькування поверхні 2-й шар з кутиками</t>
  </si>
  <si>
    <t>Штукатурка Polimin П20 (10мм)(розх 15кг/м2)</t>
  </si>
  <si>
    <t>Робота, грн. без ПДВ</t>
  </si>
  <si>
    <t>Матеріали, грн. без ПДВ</t>
  </si>
  <si>
    <t>Вартість
 всього грн., без ПДВ</t>
  </si>
  <si>
    <t>Всього без ПДВ</t>
  </si>
  <si>
    <t>Вартість ПДВ</t>
  </si>
  <si>
    <t>Всього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</si>
</sst>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"/>
    <numFmt numFmtId="165" formatCode="_(* #,##0.00_);_(* \(#,##0.00\);_(* &quot;-&quot;??_);_(@_)"/>
    <numFmt numFmtId="166" formatCode="_(* #,##0_);_(* \(#,##0\);_(* &quot;-&quot;_);_(@_)"/>
    <numFmt numFmtId="167" formatCode="_-* #,##0.00,_₴_-;\-* #,##0.00,_₴_-;_-* \-??\ _₴_-;_-@_-"/>
    <numFmt numFmtId="168" formatCode="#,##0.0"/>
    <numFmt numFmtId="169" formatCode="_-* #,##0_-;\-* #,##0_-;_-* &quot;-&quot;??_-;_-@_-"/>
    <numFmt numFmtId="170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8"/>
      <name val="Calibri"/>
      <family val="2"/>
      <scheme val="minor"/>
    </font>
    <font>
      <b/>
      <i/>
      <sz val="11"/>
      <color rgb="FF7030A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7" fontId="1" fillId="0" borderId="0" applyBorder="0" applyProtection="0"/>
    <xf numFmtId="0" fontId="4" fillId="0" borderId="0" applyBorder="0"/>
    <xf numFmtId="43" fontId="8" fillId="0" borderId="0" applyFont="0" applyFill="0" applyBorder="0" applyAlignment="0" applyProtection="0"/>
  </cellStyleXfs>
  <cellXfs count="70">
    <xf numFmtId="0" fontId="0" fillId="0" borderId="0" xfId="0"/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2" fontId="5" fillId="0" borderId="1" xfId="4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9" fontId="6" fillId="2" borderId="7" xfId="5" applyNumberFormat="1" applyFont="1" applyFill="1" applyBorder="1" applyAlignment="1">
      <alignment vertical="center" wrapText="1"/>
    </xf>
    <xf numFmtId="169" fontId="6" fillId="2" borderId="8" xfId="5" applyNumberFormat="1" applyFont="1" applyFill="1" applyBorder="1" applyAlignment="1">
      <alignment vertical="center" wrapText="1"/>
    </xf>
    <xf numFmtId="169" fontId="6" fillId="2" borderId="8" xfId="5" applyNumberFormat="1" applyFont="1" applyFill="1" applyBorder="1" applyAlignment="1" applyProtection="1">
      <alignment vertical="center" wrapText="1"/>
      <protection locked="0"/>
    </xf>
    <xf numFmtId="0" fontId="14" fillId="0" borderId="0" xfId="0" applyFont="1"/>
    <xf numFmtId="2" fontId="10" fillId="0" borderId="3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165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166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7" xfId="4" applyNumberFormat="1" applyFont="1" applyBorder="1" applyAlignment="1">
      <alignment horizontal="center" vertical="center" wrapText="1"/>
    </xf>
    <xf numFmtId="49" fontId="5" fillId="2" borderId="17" xfId="1" applyNumberFormat="1" applyFont="1" applyFill="1" applyBorder="1" applyAlignment="1">
      <alignment horizontal="left" vertical="center" wrapText="1"/>
    </xf>
    <xf numFmtId="168" fontId="5" fillId="2" borderId="17" xfId="1" applyNumberFormat="1" applyFont="1" applyFill="1" applyBorder="1" applyAlignment="1">
      <alignment horizontal="center" vertical="center"/>
    </xf>
    <xf numFmtId="168" fontId="10" fillId="0" borderId="1" xfId="1" applyNumberFormat="1" applyFont="1" applyBorder="1" applyAlignment="1">
      <alignment horizontal="center" vertical="center"/>
    </xf>
    <xf numFmtId="0" fontId="11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70" fontId="5" fillId="0" borderId="17" xfId="0" applyNumberFormat="1" applyFont="1" applyBorder="1" applyAlignment="1">
      <alignment horizontal="center" vertical="center" wrapText="1"/>
    </xf>
    <xf numFmtId="169" fontId="6" fillId="2" borderId="9" xfId="5" applyNumberFormat="1" applyFont="1" applyFill="1" applyBorder="1" applyAlignment="1" applyProtection="1">
      <alignment horizontal="center" vertical="center" wrapText="1"/>
      <protection locked="0"/>
    </xf>
    <xf numFmtId="169" fontId="6" fillId="2" borderId="17" xfId="5" applyNumberFormat="1" applyFont="1" applyFill="1" applyBorder="1" applyAlignment="1">
      <alignment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 applyProtection="1">
      <alignment horizontal="center" vertical="center"/>
      <protection locked="0"/>
    </xf>
    <xf numFmtId="2" fontId="6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1" xr:uid="{00000000-0005-0000-0000-000001000000}"/>
    <cellStyle name="Обычный_СМЕТА № 1" xfId="4" xr:uid="{00000000-0005-0000-0000-000002000000}"/>
    <cellStyle name="Пояснение 2" xfId="2" xr:uid="{00000000-0005-0000-0000-000003000000}"/>
    <cellStyle name="Финансовый" xfId="5" builtinId="3"/>
    <cellStyle name="Финансовый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110;&#1085;&#1078;&#1077;&#1085;&#1077;&#1088;&#1110;&#1103;/&#1050;&#1086;&#1087;&#1080;&#1103;%20&#1055;&#1088;&#1077;&#1076;&#1083;&#1086;&#1078;&#1077;&#1085;&#1080;&#1077;_&#1042;&#1050;%20&#1055;&#1072;&#1088;&#1082;&#1110;&#1085;&#1075;%20%20&#1052;&#1077;&#1095;&#1085;&#1080;&#1082;&#1086;&#1074;&#1072;_&#1047;&#1072;&#1082;&#1072;&#1079;&#109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topLeftCell="A55" zoomScaleNormal="100" zoomScaleSheetLayoutView="80" workbookViewId="0">
      <selection activeCell="A5" sqref="A5:J5"/>
    </sheetView>
  </sheetViews>
  <sheetFormatPr defaultRowHeight="15" x14ac:dyDescent="0.25"/>
  <cols>
    <col min="1" max="1" width="6.28515625" style="3" customWidth="1"/>
    <col min="2" max="2" width="42.42578125" style="3" customWidth="1"/>
    <col min="3" max="3" width="9.140625" style="3"/>
    <col min="4" max="4" width="9.5703125" style="3" bestFit="1" customWidth="1"/>
    <col min="5" max="5" width="15.28515625" style="3" customWidth="1"/>
    <col min="6" max="6" width="11.5703125" style="3" customWidth="1"/>
    <col min="7" max="7" width="15.7109375" style="3" customWidth="1"/>
    <col min="8" max="8" width="12.28515625" style="3" bestFit="1" customWidth="1"/>
    <col min="9" max="9" width="13.42578125" style="3" bestFit="1" customWidth="1"/>
    <col min="10" max="10" width="15.85546875" style="10" customWidth="1"/>
    <col min="11" max="11" width="15" style="3" customWidth="1"/>
    <col min="12" max="12" width="18.42578125" style="3" customWidth="1"/>
    <col min="13" max="13" width="16.140625" style="3" customWidth="1"/>
    <col min="14" max="14" width="11.7109375" style="3" customWidth="1"/>
    <col min="15" max="16384" width="9.140625" style="3"/>
  </cols>
  <sheetData>
    <row r="1" spans="1:13" s="4" customFormat="1" ht="15.75" x14ac:dyDescent="0.2">
      <c r="A1" s="1" t="s">
        <v>9</v>
      </c>
      <c r="B1" s="2"/>
      <c r="C1" s="2"/>
      <c r="D1" s="2"/>
      <c r="E1" s="3"/>
      <c r="F1" s="2"/>
      <c r="G1" s="2"/>
      <c r="H1" s="2"/>
      <c r="I1" s="2"/>
      <c r="J1" s="10"/>
    </row>
    <row r="2" spans="1:13" s="4" customFormat="1" ht="15.75" x14ac:dyDescent="0.2">
      <c r="A2" s="1" t="s">
        <v>31</v>
      </c>
      <c r="B2" s="2"/>
      <c r="C2" s="2"/>
      <c r="D2" s="2"/>
      <c r="E2" s="3"/>
      <c r="F2" s="2"/>
      <c r="G2" s="2"/>
      <c r="H2" s="2"/>
      <c r="I2" s="2"/>
      <c r="J2" s="10"/>
    </row>
    <row r="3" spans="1:13" s="4" customFormat="1" ht="33" customHeight="1" x14ac:dyDescent="0.2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</row>
    <row r="4" spans="1:13" s="14" customFormat="1" ht="20.25" x14ac:dyDescent="0.3">
      <c r="A4" s="54" t="s">
        <v>6</v>
      </c>
      <c r="B4" s="54"/>
      <c r="C4" s="54"/>
      <c r="D4" s="54"/>
      <c r="E4" s="54"/>
      <c r="F4" s="54"/>
      <c r="G4" s="54"/>
      <c r="H4" s="54"/>
      <c r="I4" s="54"/>
      <c r="J4" s="54"/>
    </row>
    <row r="5" spans="1:13" s="4" customFormat="1" ht="33.75" customHeight="1" thickBot="1" x14ac:dyDescent="0.25">
      <c r="A5" s="55" t="s">
        <v>30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ht="30" customHeight="1" x14ac:dyDescent="0.25">
      <c r="A6" s="58" t="s">
        <v>1</v>
      </c>
      <c r="B6" s="60" t="s">
        <v>0</v>
      </c>
      <c r="C6" s="62" t="s">
        <v>2</v>
      </c>
      <c r="D6" s="64" t="s">
        <v>8</v>
      </c>
      <c r="E6" s="66" t="s">
        <v>3</v>
      </c>
      <c r="F6" s="68" t="s">
        <v>51</v>
      </c>
      <c r="G6" s="68"/>
      <c r="H6" s="69" t="s">
        <v>52</v>
      </c>
      <c r="I6" s="69"/>
      <c r="J6" s="56" t="s">
        <v>53</v>
      </c>
    </row>
    <row r="7" spans="1:13" ht="34.5" customHeight="1" thickBot="1" x14ac:dyDescent="0.3">
      <c r="A7" s="59"/>
      <c r="B7" s="61"/>
      <c r="C7" s="63"/>
      <c r="D7" s="65"/>
      <c r="E7" s="67"/>
      <c r="F7" s="20" t="s">
        <v>4</v>
      </c>
      <c r="G7" s="21" t="s">
        <v>5</v>
      </c>
      <c r="H7" s="22" t="s">
        <v>4</v>
      </c>
      <c r="I7" s="22" t="s">
        <v>5</v>
      </c>
      <c r="J7" s="57"/>
    </row>
    <row r="8" spans="1:13" ht="16.5" customHeight="1" thickBot="1" x14ac:dyDescent="0.3">
      <c r="A8" s="11">
        <v>1</v>
      </c>
      <c r="B8" s="12">
        <v>2</v>
      </c>
      <c r="C8" s="12">
        <v>3</v>
      </c>
      <c r="D8" s="12">
        <v>4</v>
      </c>
      <c r="E8" s="12">
        <v>5</v>
      </c>
      <c r="F8" s="13">
        <v>6</v>
      </c>
      <c r="G8" s="13">
        <v>7</v>
      </c>
      <c r="H8" s="13">
        <v>8</v>
      </c>
      <c r="I8" s="13">
        <v>9</v>
      </c>
      <c r="J8" s="42">
        <v>10</v>
      </c>
    </row>
    <row r="9" spans="1:13" s="8" customFormat="1" ht="16.5" customHeight="1" x14ac:dyDescent="0.25">
      <c r="A9" s="45"/>
      <c r="B9" s="43" t="s">
        <v>32</v>
      </c>
      <c r="C9" s="26"/>
      <c r="D9" s="9"/>
      <c r="E9" s="38"/>
      <c r="F9" s="37"/>
      <c r="G9" s="32"/>
      <c r="H9" s="36"/>
      <c r="I9" s="41"/>
      <c r="J9" s="44"/>
      <c r="K9" s="5"/>
      <c r="M9" s="29"/>
    </row>
    <row r="10" spans="1:13" s="19" customFormat="1" x14ac:dyDescent="0.25">
      <c r="A10" s="45">
        <v>1</v>
      </c>
      <c r="B10" s="24" t="s">
        <v>15</v>
      </c>
      <c r="C10" s="25" t="s">
        <v>7</v>
      </c>
      <c r="D10" s="23"/>
      <c r="E10" s="40">
        <v>90</v>
      </c>
      <c r="F10" s="34"/>
      <c r="G10" s="32">
        <f>F10*E10</f>
        <v>0</v>
      </c>
      <c r="H10" s="35"/>
      <c r="I10" s="41">
        <f>H10*E10</f>
        <v>0</v>
      </c>
      <c r="J10" s="44">
        <f>I10+G10</f>
        <v>0</v>
      </c>
      <c r="K10" s="18"/>
      <c r="L10" s="18"/>
      <c r="M10" s="18"/>
    </row>
    <row r="11" spans="1:13" s="8" customFormat="1" x14ac:dyDescent="0.25">
      <c r="A11" s="45">
        <f t="shared" ref="A11:A36" si="0">A10+1</f>
        <v>2</v>
      </c>
      <c r="B11" s="24" t="s">
        <v>34</v>
      </c>
      <c r="C11" s="25" t="s">
        <v>7</v>
      </c>
      <c r="D11" s="9"/>
      <c r="E11" s="38">
        <v>74</v>
      </c>
      <c r="F11" s="31"/>
      <c r="G11" s="32">
        <f t="shared" ref="G11:G36" si="1">F11*E11</f>
        <v>0</v>
      </c>
      <c r="H11" s="33"/>
      <c r="I11" s="41">
        <f t="shared" ref="I11:I36" si="2">H11*E11</f>
        <v>0</v>
      </c>
      <c r="J11" s="44">
        <f t="shared" ref="J11:J36" si="3">I11+G11</f>
        <v>0</v>
      </c>
      <c r="K11" s="5"/>
      <c r="M11" s="29"/>
    </row>
    <row r="12" spans="1:13" s="8" customFormat="1" ht="45" x14ac:dyDescent="0.25">
      <c r="A12" s="45">
        <f t="shared" si="0"/>
        <v>3</v>
      </c>
      <c r="B12" s="24" t="s">
        <v>11</v>
      </c>
      <c r="C12" s="25" t="s">
        <v>12</v>
      </c>
      <c r="D12" s="17"/>
      <c r="E12" s="38">
        <v>74</v>
      </c>
      <c r="F12" s="31"/>
      <c r="G12" s="32">
        <f t="shared" si="1"/>
        <v>0</v>
      </c>
      <c r="H12" s="33"/>
      <c r="I12" s="41">
        <f t="shared" si="2"/>
        <v>0</v>
      </c>
      <c r="J12" s="44">
        <f t="shared" si="3"/>
        <v>0</v>
      </c>
      <c r="K12" s="5"/>
      <c r="M12" s="29"/>
    </row>
    <row r="13" spans="1:13" s="8" customFormat="1" x14ac:dyDescent="0.25">
      <c r="A13" s="45">
        <f t="shared" si="0"/>
        <v>4</v>
      </c>
      <c r="B13" s="24" t="s">
        <v>35</v>
      </c>
      <c r="C13" s="25" t="s">
        <v>7</v>
      </c>
      <c r="D13" s="17"/>
      <c r="E13" s="38">
        <v>74</v>
      </c>
      <c r="F13" s="31"/>
      <c r="G13" s="32">
        <f t="shared" si="1"/>
        <v>0</v>
      </c>
      <c r="H13" s="33"/>
      <c r="I13" s="41">
        <f t="shared" si="2"/>
        <v>0</v>
      </c>
      <c r="J13" s="44">
        <f t="shared" si="3"/>
        <v>0</v>
      </c>
      <c r="K13" s="5"/>
      <c r="M13" s="29"/>
    </row>
    <row r="14" spans="1:13" s="27" customFormat="1" x14ac:dyDescent="0.2">
      <c r="A14" s="45">
        <f t="shared" si="0"/>
        <v>5</v>
      </c>
      <c r="B14" s="24" t="s">
        <v>36</v>
      </c>
      <c r="C14" s="25" t="s">
        <v>7</v>
      </c>
      <c r="D14" s="7"/>
      <c r="E14" s="39">
        <v>74</v>
      </c>
      <c r="F14" s="34"/>
      <c r="G14" s="32">
        <f t="shared" si="1"/>
        <v>0</v>
      </c>
      <c r="H14" s="35"/>
      <c r="I14" s="41">
        <f t="shared" si="2"/>
        <v>0</v>
      </c>
      <c r="J14" s="44">
        <f t="shared" si="3"/>
        <v>0</v>
      </c>
      <c r="M14" s="28"/>
    </row>
    <row r="15" spans="1:13" s="27" customFormat="1" x14ac:dyDescent="0.2">
      <c r="A15" s="45">
        <f t="shared" si="0"/>
        <v>6</v>
      </c>
      <c r="B15" s="24" t="s">
        <v>16</v>
      </c>
      <c r="C15" s="25" t="s">
        <v>7</v>
      </c>
      <c r="D15" s="17">
        <v>1.05</v>
      </c>
      <c r="E15" s="39">
        <v>77.7</v>
      </c>
      <c r="F15" s="34"/>
      <c r="G15" s="32">
        <f t="shared" si="1"/>
        <v>0</v>
      </c>
      <c r="H15" s="35"/>
      <c r="I15" s="41">
        <f t="shared" si="2"/>
        <v>0</v>
      </c>
      <c r="J15" s="44">
        <f t="shared" si="3"/>
        <v>0</v>
      </c>
      <c r="M15" s="28"/>
    </row>
    <row r="16" spans="1:13" s="27" customFormat="1" ht="30" x14ac:dyDescent="0.2">
      <c r="A16" s="45">
        <f t="shared" si="0"/>
        <v>7</v>
      </c>
      <c r="B16" s="24" t="s">
        <v>37</v>
      </c>
      <c r="C16" s="25" t="s">
        <v>12</v>
      </c>
      <c r="D16" s="15"/>
      <c r="E16" s="39">
        <v>777</v>
      </c>
      <c r="F16" s="34"/>
      <c r="G16" s="32">
        <f t="shared" si="1"/>
        <v>0</v>
      </c>
      <c r="H16" s="35"/>
      <c r="I16" s="41">
        <f t="shared" si="2"/>
        <v>0</v>
      </c>
      <c r="J16" s="44">
        <f t="shared" si="3"/>
        <v>0</v>
      </c>
      <c r="M16" s="28"/>
    </row>
    <row r="17" spans="1:13" s="27" customFormat="1" x14ac:dyDescent="0.2">
      <c r="A17" s="45">
        <f t="shared" si="0"/>
        <v>8</v>
      </c>
      <c r="B17" s="24" t="s">
        <v>38</v>
      </c>
      <c r="C17" s="25" t="s">
        <v>7</v>
      </c>
      <c r="D17" s="15"/>
      <c r="E17" s="39">
        <v>74</v>
      </c>
      <c r="F17" s="34"/>
      <c r="G17" s="32">
        <f t="shared" si="1"/>
        <v>0</v>
      </c>
      <c r="H17" s="35"/>
      <c r="I17" s="41">
        <f t="shared" si="2"/>
        <v>0</v>
      </c>
      <c r="J17" s="44">
        <f t="shared" si="3"/>
        <v>0</v>
      </c>
      <c r="M17" s="28"/>
    </row>
    <row r="18" spans="1:13" s="27" customFormat="1" x14ac:dyDescent="0.2">
      <c r="A18" s="45">
        <f t="shared" si="0"/>
        <v>9</v>
      </c>
      <c r="B18" s="24" t="s">
        <v>14</v>
      </c>
      <c r="C18" s="25" t="s">
        <v>7</v>
      </c>
      <c r="D18" s="15"/>
      <c r="E18" s="39">
        <v>74</v>
      </c>
      <c r="F18" s="34"/>
      <c r="G18" s="32">
        <f t="shared" si="1"/>
        <v>0</v>
      </c>
      <c r="H18" s="35"/>
      <c r="I18" s="41">
        <f t="shared" si="2"/>
        <v>0</v>
      </c>
      <c r="J18" s="44">
        <f t="shared" si="3"/>
        <v>0</v>
      </c>
      <c r="M18" s="28"/>
    </row>
    <row r="19" spans="1:13" s="27" customFormat="1" x14ac:dyDescent="0.2">
      <c r="A19" s="45">
        <f t="shared" si="0"/>
        <v>10</v>
      </c>
      <c r="B19" s="24" t="s">
        <v>17</v>
      </c>
      <c r="C19" s="25" t="s">
        <v>12</v>
      </c>
      <c r="D19" s="15"/>
      <c r="E19" s="39">
        <v>24.7</v>
      </c>
      <c r="F19" s="34"/>
      <c r="G19" s="32">
        <f t="shared" si="1"/>
        <v>0</v>
      </c>
      <c r="H19" s="35"/>
      <c r="I19" s="41">
        <f t="shared" si="2"/>
        <v>0</v>
      </c>
      <c r="J19" s="44">
        <f t="shared" si="3"/>
        <v>0</v>
      </c>
      <c r="M19" s="28"/>
    </row>
    <row r="20" spans="1:13" s="27" customFormat="1" x14ac:dyDescent="0.2">
      <c r="A20" s="45">
        <f t="shared" si="0"/>
        <v>11</v>
      </c>
      <c r="B20" s="24" t="s">
        <v>39</v>
      </c>
      <c r="C20" s="25" t="s">
        <v>13</v>
      </c>
      <c r="D20" s="15"/>
      <c r="E20" s="39">
        <v>68.2</v>
      </c>
      <c r="F20" s="34"/>
      <c r="G20" s="32">
        <f t="shared" si="1"/>
        <v>0</v>
      </c>
      <c r="H20" s="35"/>
      <c r="I20" s="41">
        <f t="shared" si="2"/>
        <v>0</v>
      </c>
      <c r="J20" s="44">
        <f t="shared" si="3"/>
        <v>0</v>
      </c>
      <c r="M20" s="28"/>
    </row>
    <row r="21" spans="1:13" s="27" customFormat="1" x14ac:dyDescent="0.2">
      <c r="A21" s="45">
        <f t="shared" si="0"/>
        <v>12</v>
      </c>
      <c r="B21" s="24" t="s">
        <v>43</v>
      </c>
      <c r="C21" s="25" t="s">
        <v>13</v>
      </c>
      <c r="D21" s="15"/>
      <c r="E21" s="39">
        <v>68.2</v>
      </c>
      <c r="F21" s="34"/>
      <c r="G21" s="32">
        <f t="shared" si="1"/>
        <v>0</v>
      </c>
      <c r="H21" s="35"/>
      <c r="I21" s="41">
        <f t="shared" si="2"/>
        <v>0</v>
      </c>
      <c r="J21" s="44">
        <f t="shared" si="3"/>
        <v>0</v>
      </c>
      <c r="M21" s="28"/>
    </row>
    <row r="22" spans="1:13" s="27" customFormat="1" ht="45" x14ac:dyDescent="0.2">
      <c r="A22" s="45">
        <f t="shared" si="0"/>
        <v>13</v>
      </c>
      <c r="B22" s="24" t="s">
        <v>11</v>
      </c>
      <c r="C22" s="25" t="s">
        <v>12</v>
      </c>
      <c r="D22" s="15"/>
      <c r="E22" s="39">
        <v>8.1999999999999993</v>
      </c>
      <c r="F22" s="34"/>
      <c r="G22" s="32">
        <f t="shared" si="1"/>
        <v>0</v>
      </c>
      <c r="H22" s="35"/>
      <c r="I22" s="41">
        <f t="shared" si="2"/>
        <v>0</v>
      </c>
      <c r="J22" s="44">
        <f t="shared" si="3"/>
        <v>0</v>
      </c>
      <c r="M22" s="28"/>
    </row>
    <row r="23" spans="1:13" s="27" customFormat="1" x14ac:dyDescent="0.2">
      <c r="A23" s="45">
        <f t="shared" si="0"/>
        <v>14</v>
      </c>
      <c r="B23" s="24" t="s">
        <v>40</v>
      </c>
      <c r="C23" s="25" t="s">
        <v>13</v>
      </c>
      <c r="D23" s="15"/>
      <c r="E23" s="39">
        <v>68.2</v>
      </c>
      <c r="F23" s="34"/>
      <c r="G23" s="32">
        <f t="shared" si="1"/>
        <v>0</v>
      </c>
      <c r="H23" s="35"/>
      <c r="I23" s="41">
        <f t="shared" si="2"/>
        <v>0</v>
      </c>
      <c r="J23" s="44">
        <f t="shared" si="3"/>
        <v>0</v>
      </c>
      <c r="M23" s="28"/>
    </row>
    <row r="24" spans="1:13" s="27" customFormat="1" ht="30" x14ac:dyDescent="0.2">
      <c r="A24" s="45">
        <f t="shared" si="0"/>
        <v>15</v>
      </c>
      <c r="B24" s="24" t="s">
        <v>45</v>
      </c>
      <c r="C24" s="25" t="s">
        <v>12</v>
      </c>
      <c r="D24" s="15"/>
      <c r="E24" s="39">
        <v>122.76</v>
      </c>
      <c r="F24" s="34"/>
      <c r="G24" s="32">
        <f t="shared" si="1"/>
        <v>0</v>
      </c>
      <c r="H24" s="35"/>
      <c r="I24" s="41">
        <f t="shared" si="2"/>
        <v>0</v>
      </c>
      <c r="J24" s="44">
        <f t="shared" si="3"/>
        <v>0</v>
      </c>
      <c r="M24" s="28"/>
    </row>
    <row r="25" spans="1:13" s="27" customFormat="1" x14ac:dyDescent="0.2">
      <c r="A25" s="45">
        <f t="shared" si="0"/>
        <v>16</v>
      </c>
      <c r="B25" s="24" t="s">
        <v>41</v>
      </c>
      <c r="C25" s="25" t="s">
        <v>13</v>
      </c>
      <c r="D25" s="15"/>
      <c r="E25" s="39">
        <v>68.2</v>
      </c>
      <c r="F25" s="34"/>
      <c r="G25" s="32">
        <f t="shared" si="1"/>
        <v>0</v>
      </c>
      <c r="H25" s="35"/>
      <c r="I25" s="41">
        <f t="shared" si="2"/>
        <v>0</v>
      </c>
      <c r="J25" s="44">
        <f t="shared" si="3"/>
        <v>0</v>
      </c>
      <c r="M25" s="28"/>
    </row>
    <row r="26" spans="1:13" s="27" customFormat="1" x14ac:dyDescent="0.2">
      <c r="A26" s="45">
        <f t="shared" si="0"/>
        <v>17</v>
      </c>
      <c r="B26" s="24" t="s">
        <v>42</v>
      </c>
      <c r="C26" s="25" t="s">
        <v>13</v>
      </c>
      <c r="D26" s="15"/>
      <c r="E26" s="39">
        <v>68.2</v>
      </c>
      <c r="F26" s="34"/>
      <c r="G26" s="32">
        <f t="shared" si="1"/>
        <v>0</v>
      </c>
      <c r="H26" s="35"/>
      <c r="I26" s="41">
        <f t="shared" si="2"/>
        <v>0</v>
      </c>
      <c r="J26" s="44">
        <f t="shared" si="3"/>
        <v>0</v>
      </c>
      <c r="M26" s="28"/>
    </row>
    <row r="27" spans="1:13" s="27" customFormat="1" x14ac:dyDescent="0.2">
      <c r="A27" s="45">
        <f t="shared" si="0"/>
        <v>18</v>
      </c>
      <c r="B27" s="24" t="s">
        <v>17</v>
      </c>
      <c r="C27" s="25" t="s">
        <v>12</v>
      </c>
      <c r="D27" s="15"/>
      <c r="E27" s="39">
        <v>5.5</v>
      </c>
      <c r="F27" s="34"/>
      <c r="G27" s="32">
        <f t="shared" si="1"/>
        <v>0</v>
      </c>
      <c r="H27" s="35"/>
      <c r="I27" s="41">
        <f t="shared" si="2"/>
        <v>0</v>
      </c>
      <c r="J27" s="44">
        <f t="shared" si="3"/>
        <v>0</v>
      </c>
      <c r="M27" s="28"/>
    </row>
    <row r="28" spans="1:13" s="27" customFormat="1" x14ac:dyDescent="0.2">
      <c r="A28" s="45">
        <f t="shared" si="0"/>
        <v>19</v>
      </c>
      <c r="B28" s="24" t="s">
        <v>20</v>
      </c>
      <c r="C28" s="25" t="s">
        <v>21</v>
      </c>
      <c r="D28" s="15"/>
      <c r="E28" s="39">
        <v>2</v>
      </c>
      <c r="F28" s="34"/>
      <c r="G28" s="32">
        <f t="shared" si="1"/>
        <v>0</v>
      </c>
      <c r="H28" s="35"/>
      <c r="I28" s="41">
        <f t="shared" si="2"/>
        <v>0</v>
      </c>
      <c r="J28" s="44">
        <f t="shared" si="3"/>
        <v>0</v>
      </c>
      <c r="M28" s="28"/>
    </row>
    <row r="29" spans="1:13" s="27" customFormat="1" x14ac:dyDescent="0.2">
      <c r="A29" s="45">
        <f t="shared" si="0"/>
        <v>20</v>
      </c>
      <c r="B29" s="24" t="s">
        <v>28</v>
      </c>
      <c r="C29" s="25" t="s">
        <v>13</v>
      </c>
      <c r="D29" s="15"/>
      <c r="E29" s="39">
        <v>17.2</v>
      </c>
      <c r="F29" s="34"/>
      <c r="G29" s="32">
        <f t="shared" si="1"/>
        <v>0</v>
      </c>
      <c r="H29" s="35"/>
      <c r="I29" s="41">
        <f t="shared" si="2"/>
        <v>0</v>
      </c>
      <c r="J29" s="44">
        <f t="shared" si="3"/>
        <v>0</v>
      </c>
      <c r="M29" s="28"/>
    </row>
    <row r="30" spans="1:13" s="27" customFormat="1" x14ac:dyDescent="0.2">
      <c r="A30" s="45">
        <f t="shared" si="0"/>
        <v>21</v>
      </c>
      <c r="B30" s="24" t="s">
        <v>29</v>
      </c>
      <c r="C30" s="25" t="s">
        <v>13</v>
      </c>
      <c r="D30" s="15"/>
      <c r="E30" s="39">
        <v>17.2</v>
      </c>
      <c r="F30" s="34"/>
      <c r="G30" s="32">
        <f t="shared" si="1"/>
        <v>0</v>
      </c>
      <c r="H30" s="35"/>
      <c r="I30" s="41">
        <f t="shared" si="2"/>
        <v>0</v>
      </c>
      <c r="J30" s="44">
        <f t="shared" si="3"/>
        <v>0</v>
      </c>
      <c r="M30" s="28"/>
    </row>
    <row r="31" spans="1:13" s="27" customFormat="1" x14ac:dyDescent="0.2">
      <c r="A31" s="45">
        <f t="shared" si="0"/>
        <v>22</v>
      </c>
      <c r="B31" s="24" t="s">
        <v>24</v>
      </c>
      <c r="C31" s="25" t="s">
        <v>7</v>
      </c>
      <c r="D31" s="15"/>
      <c r="E31" s="39">
        <v>13.38</v>
      </c>
      <c r="F31" s="34"/>
      <c r="G31" s="32">
        <f t="shared" si="1"/>
        <v>0</v>
      </c>
      <c r="H31" s="35"/>
      <c r="I31" s="41">
        <f t="shared" si="2"/>
        <v>0</v>
      </c>
      <c r="J31" s="44">
        <f t="shared" si="3"/>
        <v>0</v>
      </c>
      <c r="M31" s="28"/>
    </row>
    <row r="32" spans="1:13" s="27" customFormat="1" ht="45" x14ac:dyDescent="0.2">
      <c r="A32" s="45">
        <f t="shared" si="0"/>
        <v>23</v>
      </c>
      <c r="B32" s="24" t="s">
        <v>25</v>
      </c>
      <c r="C32" s="25" t="s">
        <v>26</v>
      </c>
      <c r="D32" s="15"/>
      <c r="E32" s="39">
        <v>0.35</v>
      </c>
      <c r="F32" s="34"/>
      <c r="G32" s="32">
        <f t="shared" si="1"/>
        <v>0</v>
      </c>
      <c r="H32" s="35"/>
      <c r="I32" s="41">
        <f t="shared" si="2"/>
        <v>0</v>
      </c>
      <c r="J32" s="44">
        <f t="shared" si="3"/>
        <v>0</v>
      </c>
      <c r="M32" s="28"/>
    </row>
    <row r="33" spans="1:13" s="27" customFormat="1" x14ac:dyDescent="0.2">
      <c r="A33" s="45">
        <f t="shared" si="0"/>
        <v>24</v>
      </c>
      <c r="B33" s="24" t="s">
        <v>44</v>
      </c>
      <c r="C33" s="25" t="s">
        <v>7</v>
      </c>
      <c r="D33" s="15">
        <v>1.05</v>
      </c>
      <c r="E33" s="39">
        <v>14.05</v>
      </c>
      <c r="F33" s="34"/>
      <c r="G33" s="32">
        <f t="shared" si="1"/>
        <v>0</v>
      </c>
      <c r="H33" s="35"/>
      <c r="I33" s="41">
        <f t="shared" si="2"/>
        <v>0</v>
      </c>
      <c r="J33" s="44">
        <f t="shared" si="3"/>
        <v>0</v>
      </c>
      <c r="M33" s="28"/>
    </row>
    <row r="34" spans="1:13" s="27" customFormat="1" x14ac:dyDescent="0.2">
      <c r="A34" s="45">
        <f t="shared" si="0"/>
        <v>25</v>
      </c>
      <c r="B34" s="24" t="s">
        <v>27</v>
      </c>
      <c r="C34" s="25" t="s">
        <v>13</v>
      </c>
      <c r="D34" s="15"/>
      <c r="E34" s="39">
        <v>80</v>
      </c>
      <c r="F34" s="34"/>
      <c r="G34" s="32">
        <f t="shared" si="1"/>
        <v>0</v>
      </c>
      <c r="H34" s="35"/>
      <c r="I34" s="41">
        <f t="shared" si="2"/>
        <v>0</v>
      </c>
      <c r="J34" s="44">
        <f t="shared" si="3"/>
        <v>0</v>
      </c>
      <c r="M34" s="28"/>
    </row>
    <row r="35" spans="1:13" s="27" customFormat="1" x14ac:dyDescent="0.2">
      <c r="A35" s="45">
        <f t="shared" si="0"/>
        <v>26</v>
      </c>
      <c r="B35" s="24" t="s">
        <v>18</v>
      </c>
      <c r="C35" s="25" t="s">
        <v>19</v>
      </c>
      <c r="D35" s="16"/>
      <c r="E35" s="39">
        <v>1</v>
      </c>
      <c r="F35" s="34"/>
      <c r="G35" s="32">
        <f t="shared" si="1"/>
        <v>0</v>
      </c>
      <c r="H35" s="35"/>
      <c r="I35" s="41">
        <f t="shared" si="2"/>
        <v>0</v>
      </c>
      <c r="J35" s="44">
        <f t="shared" si="3"/>
        <v>0</v>
      </c>
      <c r="M35" s="28"/>
    </row>
    <row r="36" spans="1:13" s="27" customFormat="1" x14ac:dyDescent="0.2">
      <c r="A36" s="45">
        <f t="shared" si="0"/>
        <v>27</v>
      </c>
      <c r="B36" s="24" t="s">
        <v>46</v>
      </c>
      <c r="C36" s="25" t="s">
        <v>47</v>
      </c>
      <c r="D36" s="15"/>
      <c r="E36" s="39">
        <v>1</v>
      </c>
      <c r="F36" s="34"/>
      <c r="G36" s="32">
        <f t="shared" si="1"/>
        <v>0</v>
      </c>
      <c r="H36" s="35"/>
      <c r="I36" s="41">
        <f t="shared" si="2"/>
        <v>0</v>
      </c>
      <c r="J36" s="44">
        <f t="shared" si="3"/>
        <v>0</v>
      </c>
      <c r="M36" s="28"/>
    </row>
    <row r="37" spans="1:13" s="6" customFormat="1" ht="15.75" x14ac:dyDescent="0.25">
      <c r="A37" s="45"/>
      <c r="B37" s="43" t="s">
        <v>33</v>
      </c>
      <c r="C37" s="26"/>
      <c r="D37" s="46"/>
      <c r="E37" s="48"/>
      <c r="F37" s="48"/>
      <c r="G37" s="48"/>
      <c r="H37" s="49"/>
      <c r="I37" s="50"/>
      <c r="J37" s="51">
        <f>SUM(J10:J36)</f>
        <v>0</v>
      </c>
      <c r="M37" s="30"/>
    </row>
    <row r="38" spans="1:13" x14ac:dyDescent="0.25">
      <c r="A38" s="45">
        <v>1</v>
      </c>
      <c r="B38" s="24" t="s">
        <v>15</v>
      </c>
      <c r="C38" s="25" t="s">
        <v>7</v>
      </c>
      <c r="D38" s="47"/>
      <c r="E38" s="7">
        <v>230</v>
      </c>
      <c r="F38" s="34"/>
      <c r="G38" s="32">
        <f>F38*E38</f>
        <v>0</v>
      </c>
      <c r="H38" s="35"/>
      <c r="I38" s="41">
        <f>H38*E38</f>
        <v>0</v>
      </c>
      <c r="J38" s="44">
        <f>I38+G38</f>
        <v>0</v>
      </c>
    </row>
    <row r="39" spans="1:13" x14ac:dyDescent="0.25">
      <c r="A39" s="45">
        <f t="shared" ref="A39:A60" si="4">A38+1</f>
        <v>2</v>
      </c>
      <c r="B39" s="24" t="s">
        <v>34</v>
      </c>
      <c r="C39" s="25" t="s">
        <v>7</v>
      </c>
      <c r="D39" s="47"/>
      <c r="E39" s="7">
        <v>230</v>
      </c>
      <c r="F39" s="31"/>
      <c r="G39" s="32">
        <f t="shared" ref="G39:G60" si="5">F39*E39</f>
        <v>0</v>
      </c>
      <c r="H39" s="35"/>
      <c r="I39" s="41">
        <f t="shared" ref="I39:I60" si="6">H39*E39</f>
        <v>0</v>
      </c>
      <c r="J39" s="44">
        <f t="shared" ref="J39:J60" si="7">I39+G39</f>
        <v>0</v>
      </c>
    </row>
    <row r="40" spans="1:13" ht="45" x14ac:dyDescent="0.25">
      <c r="A40" s="45">
        <f t="shared" si="4"/>
        <v>3</v>
      </c>
      <c r="B40" s="24" t="s">
        <v>11</v>
      </c>
      <c r="C40" s="25" t="s">
        <v>12</v>
      </c>
      <c r="D40" s="47"/>
      <c r="E40" s="7">
        <v>115</v>
      </c>
      <c r="F40" s="31"/>
      <c r="G40" s="32">
        <f t="shared" si="5"/>
        <v>0</v>
      </c>
      <c r="H40" s="35"/>
      <c r="I40" s="41">
        <f t="shared" si="6"/>
        <v>0</v>
      </c>
      <c r="J40" s="44">
        <f t="shared" si="7"/>
        <v>0</v>
      </c>
    </row>
    <row r="41" spans="1:13" x14ac:dyDescent="0.25">
      <c r="A41" s="45">
        <f t="shared" si="4"/>
        <v>4</v>
      </c>
      <c r="B41" s="24" t="s">
        <v>35</v>
      </c>
      <c r="C41" s="25" t="s">
        <v>7</v>
      </c>
      <c r="D41" s="47"/>
      <c r="E41" s="7">
        <v>230</v>
      </c>
      <c r="F41" s="31"/>
      <c r="G41" s="32">
        <f t="shared" si="5"/>
        <v>0</v>
      </c>
      <c r="H41" s="35"/>
      <c r="I41" s="41">
        <f t="shared" si="6"/>
        <v>0</v>
      </c>
      <c r="J41" s="44">
        <f t="shared" si="7"/>
        <v>0</v>
      </c>
    </row>
    <row r="42" spans="1:13" x14ac:dyDescent="0.25">
      <c r="A42" s="45">
        <f t="shared" si="4"/>
        <v>5</v>
      </c>
      <c r="B42" s="24" t="s">
        <v>36</v>
      </c>
      <c r="C42" s="25" t="s">
        <v>7</v>
      </c>
      <c r="D42" s="47"/>
      <c r="E42" s="7">
        <v>230</v>
      </c>
      <c r="F42" s="34"/>
      <c r="G42" s="32">
        <f t="shared" si="5"/>
        <v>0</v>
      </c>
      <c r="H42" s="35"/>
      <c r="I42" s="41">
        <f t="shared" si="6"/>
        <v>0</v>
      </c>
      <c r="J42" s="44">
        <f t="shared" si="7"/>
        <v>0</v>
      </c>
    </row>
    <row r="43" spans="1:13" x14ac:dyDescent="0.25">
      <c r="A43" s="45">
        <f t="shared" si="4"/>
        <v>6</v>
      </c>
      <c r="B43" s="24" t="s">
        <v>16</v>
      </c>
      <c r="C43" s="25" t="s">
        <v>7</v>
      </c>
      <c r="D43" s="15">
        <v>1.05</v>
      </c>
      <c r="E43" s="7">
        <v>241.5</v>
      </c>
      <c r="F43" s="34"/>
      <c r="G43" s="32">
        <f t="shared" si="5"/>
        <v>0</v>
      </c>
      <c r="H43" s="35"/>
      <c r="I43" s="41">
        <f t="shared" si="6"/>
        <v>0</v>
      </c>
      <c r="J43" s="44">
        <f t="shared" si="7"/>
        <v>0</v>
      </c>
    </row>
    <row r="44" spans="1:13" ht="30" x14ac:dyDescent="0.25">
      <c r="A44" s="45">
        <f t="shared" si="4"/>
        <v>7</v>
      </c>
      <c r="B44" s="24" t="s">
        <v>37</v>
      </c>
      <c r="C44" s="25" t="s">
        <v>12</v>
      </c>
      <c r="D44" s="47"/>
      <c r="E44" s="7">
        <v>2535.75</v>
      </c>
      <c r="F44" s="34"/>
      <c r="G44" s="32">
        <f t="shared" si="5"/>
        <v>0</v>
      </c>
      <c r="H44" s="35"/>
      <c r="I44" s="41">
        <f t="shared" si="6"/>
        <v>0</v>
      </c>
      <c r="J44" s="44">
        <f t="shared" si="7"/>
        <v>0</v>
      </c>
    </row>
    <row r="45" spans="1:13" x14ac:dyDescent="0.25">
      <c r="A45" s="45">
        <f t="shared" si="4"/>
        <v>8</v>
      </c>
      <c r="B45" s="24" t="s">
        <v>38</v>
      </c>
      <c r="C45" s="25" t="s">
        <v>7</v>
      </c>
      <c r="D45" s="47"/>
      <c r="E45" s="7">
        <v>230</v>
      </c>
      <c r="F45" s="34"/>
      <c r="G45" s="32">
        <f t="shared" si="5"/>
        <v>0</v>
      </c>
      <c r="H45" s="35"/>
      <c r="I45" s="41">
        <f t="shared" si="6"/>
        <v>0</v>
      </c>
      <c r="J45" s="44">
        <f t="shared" si="7"/>
        <v>0</v>
      </c>
    </row>
    <row r="46" spans="1:13" x14ac:dyDescent="0.25">
      <c r="A46" s="45">
        <f t="shared" si="4"/>
        <v>9</v>
      </c>
      <c r="B46" s="24" t="s">
        <v>14</v>
      </c>
      <c r="C46" s="25" t="s">
        <v>7</v>
      </c>
      <c r="D46" s="47"/>
      <c r="E46" s="7">
        <v>230</v>
      </c>
      <c r="F46" s="34"/>
      <c r="G46" s="32">
        <f t="shared" si="5"/>
        <v>0</v>
      </c>
      <c r="H46" s="35"/>
      <c r="I46" s="41">
        <f t="shared" si="6"/>
        <v>0</v>
      </c>
      <c r="J46" s="44">
        <f t="shared" si="7"/>
        <v>0</v>
      </c>
    </row>
    <row r="47" spans="1:13" x14ac:dyDescent="0.25">
      <c r="A47" s="45">
        <f t="shared" si="4"/>
        <v>10</v>
      </c>
      <c r="B47" s="24" t="s">
        <v>17</v>
      </c>
      <c r="C47" s="25" t="s">
        <v>12</v>
      </c>
      <c r="D47" s="47"/>
      <c r="E47" s="7"/>
      <c r="F47" s="34"/>
      <c r="G47" s="32">
        <f t="shared" si="5"/>
        <v>0</v>
      </c>
      <c r="H47" s="35"/>
      <c r="I47" s="41">
        <f t="shared" si="6"/>
        <v>0</v>
      </c>
      <c r="J47" s="44">
        <f t="shared" si="7"/>
        <v>0</v>
      </c>
    </row>
    <row r="48" spans="1:13" x14ac:dyDescent="0.25">
      <c r="A48" s="45">
        <f t="shared" si="4"/>
        <v>11</v>
      </c>
      <c r="B48" s="24" t="s">
        <v>39</v>
      </c>
      <c r="C48" s="25" t="s">
        <v>13</v>
      </c>
      <c r="D48" s="47"/>
      <c r="E48" s="7">
        <v>99.41</v>
      </c>
      <c r="F48" s="34"/>
      <c r="G48" s="32">
        <f t="shared" si="5"/>
        <v>0</v>
      </c>
      <c r="H48" s="35"/>
      <c r="I48" s="41">
        <f t="shared" si="6"/>
        <v>0</v>
      </c>
      <c r="J48" s="44">
        <f t="shared" si="7"/>
        <v>0</v>
      </c>
    </row>
    <row r="49" spans="1:10" x14ac:dyDescent="0.25">
      <c r="A49" s="45">
        <f t="shared" si="4"/>
        <v>12</v>
      </c>
      <c r="B49" s="24" t="s">
        <v>43</v>
      </c>
      <c r="C49" s="25" t="s">
        <v>13</v>
      </c>
      <c r="D49" s="47"/>
      <c r="E49" s="7">
        <v>99.41</v>
      </c>
      <c r="F49" s="34"/>
      <c r="G49" s="32">
        <f t="shared" si="5"/>
        <v>0</v>
      </c>
      <c r="H49" s="35"/>
      <c r="I49" s="41">
        <f t="shared" si="6"/>
        <v>0</v>
      </c>
      <c r="J49" s="44">
        <f t="shared" si="7"/>
        <v>0</v>
      </c>
    </row>
    <row r="50" spans="1:10" ht="45" x14ac:dyDescent="0.25">
      <c r="A50" s="45">
        <f t="shared" si="4"/>
        <v>13</v>
      </c>
      <c r="B50" s="24" t="s">
        <v>11</v>
      </c>
      <c r="C50" s="25" t="s">
        <v>12</v>
      </c>
      <c r="D50" s="47"/>
      <c r="E50" s="7">
        <v>11.9</v>
      </c>
      <c r="F50" s="34"/>
      <c r="G50" s="32">
        <f t="shared" si="5"/>
        <v>0</v>
      </c>
      <c r="H50" s="35"/>
      <c r="I50" s="41">
        <f t="shared" si="6"/>
        <v>0</v>
      </c>
      <c r="J50" s="44">
        <f t="shared" si="7"/>
        <v>0</v>
      </c>
    </row>
    <row r="51" spans="1:10" x14ac:dyDescent="0.25">
      <c r="A51" s="45">
        <f t="shared" si="4"/>
        <v>14</v>
      </c>
      <c r="B51" s="24" t="s">
        <v>40</v>
      </c>
      <c r="C51" s="25" t="s">
        <v>13</v>
      </c>
      <c r="D51" s="47"/>
      <c r="E51" s="7">
        <v>99.41</v>
      </c>
      <c r="F51" s="34"/>
      <c r="G51" s="32">
        <f t="shared" si="5"/>
        <v>0</v>
      </c>
      <c r="H51" s="35"/>
      <c r="I51" s="41">
        <f t="shared" si="6"/>
        <v>0</v>
      </c>
      <c r="J51" s="44">
        <f t="shared" si="7"/>
        <v>0</v>
      </c>
    </row>
    <row r="52" spans="1:10" ht="30" x14ac:dyDescent="0.25">
      <c r="A52" s="45">
        <f t="shared" si="4"/>
        <v>15</v>
      </c>
      <c r="B52" s="24" t="s">
        <v>45</v>
      </c>
      <c r="C52" s="25" t="s">
        <v>12</v>
      </c>
      <c r="D52" s="47"/>
      <c r="E52" s="7">
        <v>178.94</v>
      </c>
      <c r="F52" s="34"/>
      <c r="G52" s="32">
        <f t="shared" si="5"/>
        <v>0</v>
      </c>
      <c r="H52" s="35"/>
      <c r="I52" s="41">
        <f t="shared" si="6"/>
        <v>0</v>
      </c>
      <c r="J52" s="44">
        <f t="shared" si="7"/>
        <v>0</v>
      </c>
    </row>
    <row r="53" spans="1:10" x14ac:dyDescent="0.25">
      <c r="A53" s="45">
        <f t="shared" si="4"/>
        <v>16</v>
      </c>
      <c r="B53" s="24" t="s">
        <v>41</v>
      </c>
      <c r="C53" s="25" t="s">
        <v>13</v>
      </c>
      <c r="D53" s="47"/>
      <c r="E53" s="7">
        <v>99.41</v>
      </c>
      <c r="F53" s="34"/>
      <c r="G53" s="32">
        <f t="shared" si="5"/>
        <v>0</v>
      </c>
      <c r="H53" s="35"/>
      <c r="I53" s="41">
        <f t="shared" si="6"/>
        <v>0</v>
      </c>
      <c r="J53" s="44">
        <f t="shared" si="7"/>
        <v>0</v>
      </c>
    </row>
    <row r="54" spans="1:10" x14ac:dyDescent="0.25">
      <c r="A54" s="45">
        <f t="shared" si="4"/>
        <v>17</v>
      </c>
      <c r="B54" s="24" t="s">
        <v>42</v>
      </c>
      <c r="C54" s="25" t="s">
        <v>13</v>
      </c>
      <c r="D54" s="47"/>
      <c r="E54" s="7">
        <v>99.41</v>
      </c>
      <c r="F54" s="34"/>
      <c r="G54" s="32">
        <f t="shared" si="5"/>
        <v>0</v>
      </c>
      <c r="H54" s="35"/>
      <c r="I54" s="41">
        <f t="shared" si="6"/>
        <v>0</v>
      </c>
      <c r="J54" s="44">
        <f t="shared" si="7"/>
        <v>0</v>
      </c>
    </row>
    <row r="55" spans="1:10" x14ac:dyDescent="0.25">
      <c r="A55" s="45">
        <f t="shared" si="4"/>
        <v>18</v>
      </c>
      <c r="B55" s="24" t="s">
        <v>17</v>
      </c>
      <c r="C55" s="25" t="s">
        <v>12</v>
      </c>
      <c r="D55" s="47"/>
      <c r="E55" s="7">
        <v>7.95</v>
      </c>
      <c r="F55" s="34"/>
      <c r="G55" s="32">
        <f t="shared" si="5"/>
        <v>0</v>
      </c>
      <c r="H55" s="35"/>
      <c r="I55" s="41">
        <f t="shared" si="6"/>
        <v>0</v>
      </c>
      <c r="J55" s="44">
        <f t="shared" si="7"/>
        <v>0</v>
      </c>
    </row>
    <row r="56" spans="1:10" x14ac:dyDescent="0.25">
      <c r="A56" s="45">
        <f t="shared" si="4"/>
        <v>19</v>
      </c>
      <c r="B56" s="24" t="s">
        <v>20</v>
      </c>
      <c r="C56" s="25" t="s">
        <v>21</v>
      </c>
      <c r="D56" s="47"/>
      <c r="E56" s="7">
        <v>3</v>
      </c>
      <c r="F56" s="34"/>
      <c r="G56" s="32">
        <f t="shared" si="5"/>
        <v>0</v>
      </c>
      <c r="H56" s="35"/>
      <c r="I56" s="41">
        <f t="shared" si="6"/>
        <v>0</v>
      </c>
      <c r="J56" s="44">
        <f t="shared" si="7"/>
        <v>0</v>
      </c>
    </row>
    <row r="57" spans="1:10" x14ac:dyDescent="0.25">
      <c r="A57" s="45">
        <f t="shared" si="4"/>
        <v>20</v>
      </c>
      <c r="B57" s="24" t="s">
        <v>22</v>
      </c>
      <c r="C57" s="25" t="s">
        <v>13</v>
      </c>
      <c r="D57" s="47"/>
      <c r="E57" s="7">
        <v>28</v>
      </c>
      <c r="F57" s="34"/>
      <c r="G57" s="32">
        <f t="shared" si="5"/>
        <v>0</v>
      </c>
      <c r="H57" s="35"/>
      <c r="I57" s="41">
        <f t="shared" si="6"/>
        <v>0</v>
      </c>
      <c r="J57" s="44">
        <f t="shared" si="7"/>
        <v>0</v>
      </c>
    </row>
    <row r="58" spans="1:10" x14ac:dyDescent="0.25">
      <c r="A58" s="45">
        <f t="shared" si="4"/>
        <v>21</v>
      </c>
      <c r="B58" s="24" t="s">
        <v>23</v>
      </c>
      <c r="C58" s="25" t="s">
        <v>13</v>
      </c>
      <c r="D58" s="47"/>
      <c r="E58" s="7">
        <v>28</v>
      </c>
      <c r="F58" s="34"/>
      <c r="G58" s="32">
        <f t="shared" si="5"/>
        <v>0</v>
      </c>
      <c r="H58" s="35"/>
      <c r="I58" s="41">
        <f t="shared" si="6"/>
        <v>0</v>
      </c>
      <c r="J58" s="44">
        <f t="shared" si="7"/>
        <v>0</v>
      </c>
    </row>
    <row r="59" spans="1:10" x14ac:dyDescent="0.25">
      <c r="A59" s="45">
        <f t="shared" si="4"/>
        <v>22</v>
      </c>
      <c r="B59" s="24" t="s">
        <v>18</v>
      </c>
      <c r="C59" s="25" t="s">
        <v>19</v>
      </c>
      <c r="D59" s="16"/>
      <c r="E59" s="39">
        <v>1</v>
      </c>
      <c r="F59" s="34"/>
      <c r="G59" s="32">
        <f t="shared" si="5"/>
        <v>0</v>
      </c>
      <c r="H59" s="35"/>
      <c r="I59" s="41">
        <f t="shared" si="6"/>
        <v>0</v>
      </c>
      <c r="J59" s="44">
        <f t="shared" si="7"/>
        <v>0</v>
      </c>
    </row>
    <row r="60" spans="1:10" x14ac:dyDescent="0.25">
      <c r="A60" s="45">
        <f t="shared" si="4"/>
        <v>23</v>
      </c>
      <c r="B60" s="24" t="s">
        <v>46</v>
      </c>
      <c r="C60" s="25" t="s">
        <v>47</v>
      </c>
      <c r="D60" s="15"/>
      <c r="E60" s="39">
        <v>1</v>
      </c>
      <c r="F60" s="34"/>
      <c r="G60" s="32">
        <f t="shared" si="5"/>
        <v>0</v>
      </c>
      <c r="H60" s="35"/>
      <c r="I60" s="41">
        <f t="shared" si="6"/>
        <v>0</v>
      </c>
      <c r="J60" s="44">
        <f t="shared" si="7"/>
        <v>0</v>
      </c>
    </row>
    <row r="61" spans="1:10" ht="15.75" x14ac:dyDescent="0.25">
      <c r="A61" s="45"/>
      <c r="B61" s="43" t="s">
        <v>48</v>
      </c>
      <c r="C61" s="26"/>
      <c r="D61" s="46"/>
      <c r="E61" s="48"/>
      <c r="F61" s="48"/>
      <c r="G61" s="48"/>
      <c r="H61" s="49"/>
      <c r="I61" s="50"/>
      <c r="J61" s="51">
        <f>SUM(J38:J60)</f>
        <v>0</v>
      </c>
    </row>
    <row r="62" spans="1:10" x14ac:dyDescent="0.25">
      <c r="A62" s="45">
        <v>1</v>
      </c>
      <c r="B62" s="24" t="s">
        <v>15</v>
      </c>
      <c r="C62" s="25" t="s">
        <v>7</v>
      </c>
      <c r="D62" s="47"/>
      <c r="E62" s="7">
        <v>30</v>
      </c>
      <c r="F62" s="34"/>
      <c r="G62" s="32">
        <f>F62*E62</f>
        <v>0</v>
      </c>
      <c r="H62" s="35"/>
      <c r="I62" s="41">
        <f>H62*E62</f>
        <v>0</v>
      </c>
      <c r="J62" s="44">
        <f>I62+G62</f>
        <v>0</v>
      </c>
    </row>
    <row r="63" spans="1:10" x14ac:dyDescent="0.25">
      <c r="A63" s="45">
        <f t="shared" ref="A63:A72" si="8">A62+1</f>
        <v>2</v>
      </c>
      <c r="B63" s="24" t="s">
        <v>34</v>
      </c>
      <c r="C63" s="25" t="s">
        <v>7</v>
      </c>
      <c r="D63" s="47"/>
      <c r="E63" s="7">
        <v>30</v>
      </c>
      <c r="F63" s="34"/>
      <c r="G63" s="32">
        <f t="shared" ref="G63:G72" si="9">F63*E63</f>
        <v>0</v>
      </c>
      <c r="H63" s="35"/>
      <c r="I63" s="41">
        <f t="shared" ref="I63:I72" si="10">H63*E63</f>
        <v>0</v>
      </c>
      <c r="J63" s="44">
        <f t="shared" ref="J63:J72" si="11">I63+G63</f>
        <v>0</v>
      </c>
    </row>
    <row r="64" spans="1:10" ht="45" x14ac:dyDescent="0.25">
      <c r="A64" s="45">
        <f t="shared" si="8"/>
        <v>3</v>
      </c>
      <c r="B64" s="24" t="s">
        <v>11</v>
      </c>
      <c r="C64" s="25" t="s">
        <v>12</v>
      </c>
      <c r="D64" s="47"/>
      <c r="E64" s="7">
        <v>15</v>
      </c>
      <c r="F64" s="34"/>
      <c r="G64" s="32">
        <f t="shared" si="9"/>
        <v>0</v>
      </c>
      <c r="H64" s="35"/>
      <c r="I64" s="41">
        <f t="shared" si="10"/>
        <v>0</v>
      </c>
      <c r="J64" s="44">
        <f t="shared" si="11"/>
        <v>0</v>
      </c>
    </row>
    <row r="65" spans="1:10" x14ac:dyDescent="0.25">
      <c r="A65" s="45">
        <f t="shared" si="8"/>
        <v>4</v>
      </c>
      <c r="B65" s="24" t="s">
        <v>35</v>
      </c>
      <c r="C65" s="25" t="s">
        <v>7</v>
      </c>
      <c r="D65" s="47"/>
      <c r="E65" s="7">
        <v>30</v>
      </c>
      <c r="F65" s="34"/>
      <c r="G65" s="32">
        <f t="shared" si="9"/>
        <v>0</v>
      </c>
      <c r="H65" s="35"/>
      <c r="I65" s="41">
        <f t="shared" si="10"/>
        <v>0</v>
      </c>
      <c r="J65" s="44">
        <f t="shared" si="11"/>
        <v>0</v>
      </c>
    </row>
    <row r="66" spans="1:10" ht="30" x14ac:dyDescent="0.25">
      <c r="A66" s="45">
        <f t="shared" si="8"/>
        <v>5</v>
      </c>
      <c r="B66" s="24" t="s">
        <v>49</v>
      </c>
      <c r="C66" s="25" t="s">
        <v>7</v>
      </c>
      <c r="D66" s="47"/>
      <c r="E66" s="7">
        <v>30</v>
      </c>
      <c r="F66" s="34"/>
      <c r="G66" s="32">
        <f t="shared" si="9"/>
        <v>0</v>
      </c>
      <c r="H66" s="35"/>
      <c r="I66" s="41">
        <f t="shared" si="10"/>
        <v>0</v>
      </c>
      <c r="J66" s="44">
        <f t="shared" si="11"/>
        <v>0</v>
      </c>
    </row>
    <row r="67" spans="1:10" x14ac:dyDescent="0.25">
      <c r="A67" s="45">
        <f t="shared" si="8"/>
        <v>6</v>
      </c>
      <c r="B67" s="24" t="s">
        <v>16</v>
      </c>
      <c r="C67" s="25" t="s">
        <v>7</v>
      </c>
      <c r="D67" s="15">
        <v>1.05</v>
      </c>
      <c r="E67" s="7">
        <v>31.5</v>
      </c>
      <c r="F67" s="34"/>
      <c r="G67" s="32">
        <f t="shared" si="9"/>
        <v>0</v>
      </c>
      <c r="H67" s="35"/>
      <c r="I67" s="41">
        <f t="shared" si="10"/>
        <v>0</v>
      </c>
      <c r="J67" s="44">
        <f t="shared" si="11"/>
        <v>0</v>
      </c>
    </row>
    <row r="68" spans="1:10" ht="30" x14ac:dyDescent="0.25">
      <c r="A68" s="45">
        <f t="shared" si="8"/>
        <v>7</v>
      </c>
      <c r="B68" s="24" t="s">
        <v>50</v>
      </c>
      <c r="C68" s="25" t="s">
        <v>12</v>
      </c>
      <c r="D68" s="47"/>
      <c r="E68" s="7">
        <v>450</v>
      </c>
      <c r="F68" s="34"/>
      <c r="G68" s="32">
        <f t="shared" si="9"/>
        <v>0</v>
      </c>
      <c r="H68" s="35"/>
      <c r="I68" s="41">
        <f t="shared" si="10"/>
        <v>0</v>
      </c>
      <c r="J68" s="44">
        <f t="shared" si="11"/>
        <v>0</v>
      </c>
    </row>
    <row r="69" spans="1:10" x14ac:dyDescent="0.25">
      <c r="A69" s="45">
        <f t="shared" si="8"/>
        <v>8</v>
      </c>
      <c r="B69" s="24" t="s">
        <v>38</v>
      </c>
      <c r="C69" s="25" t="s">
        <v>7</v>
      </c>
      <c r="D69" s="47"/>
      <c r="E69" s="7">
        <v>30</v>
      </c>
      <c r="F69" s="34"/>
      <c r="G69" s="32">
        <f t="shared" si="9"/>
        <v>0</v>
      </c>
      <c r="H69" s="35"/>
      <c r="I69" s="41">
        <f t="shared" si="10"/>
        <v>0</v>
      </c>
      <c r="J69" s="44">
        <f t="shared" si="11"/>
        <v>0</v>
      </c>
    </row>
    <row r="70" spans="1:10" x14ac:dyDescent="0.25">
      <c r="A70" s="45">
        <f t="shared" si="8"/>
        <v>9</v>
      </c>
      <c r="B70" s="24" t="s">
        <v>14</v>
      </c>
      <c r="C70" s="25" t="s">
        <v>7</v>
      </c>
      <c r="D70" s="47"/>
      <c r="E70" s="7">
        <v>30</v>
      </c>
      <c r="F70" s="34"/>
      <c r="G70" s="32">
        <f t="shared" si="9"/>
        <v>0</v>
      </c>
      <c r="H70" s="35"/>
      <c r="I70" s="41">
        <f t="shared" si="10"/>
        <v>0</v>
      </c>
      <c r="J70" s="44">
        <f t="shared" si="11"/>
        <v>0</v>
      </c>
    </row>
    <row r="71" spans="1:10" x14ac:dyDescent="0.25">
      <c r="A71" s="45">
        <f t="shared" si="8"/>
        <v>10</v>
      </c>
      <c r="B71" s="24" t="s">
        <v>17</v>
      </c>
      <c r="C71" s="25" t="s">
        <v>12</v>
      </c>
      <c r="D71" s="47"/>
      <c r="E71" s="7"/>
      <c r="F71" s="34"/>
      <c r="G71" s="32">
        <f t="shared" si="9"/>
        <v>0</v>
      </c>
      <c r="H71" s="35"/>
      <c r="I71" s="41">
        <f t="shared" si="10"/>
        <v>0</v>
      </c>
      <c r="J71" s="44">
        <f t="shared" si="11"/>
        <v>0</v>
      </c>
    </row>
    <row r="72" spans="1:10" x14ac:dyDescent="0.25">
      <c r="A72" s="45">
        <f t="shared" si="8"/>
        <v>11</v>
      </c>
      <c r="B72" s="24" t="s">
        <v>18</v>
      </c>
      <c r="C72" s="25" t="s">
        <v>19</v>
      </c>
      <c r="D72" s="16"/>
      <c r="E72" s="39">
        <v>1</v>
      </c>
      <c r="F72" s="34"/>
      <c r="G72" s="32">
        <f t="shared" si="9"/>
        <v>0</v>
      </c>
      <c r="H72" s="35"/>
      <c r="I72" s="41">
        <f t="shared" si="10"/>
        <v>0</v>
      </c>
      <c r="J72" s="44">
        <f t="shared" si="11"/>
        <v>0</v>
      </c>
    </row>
    <row r="73" spans="1:10" x14ac:dyDescent="0.25">
      <c r="J73" s="52">
        <f>SUM(J62:J72)</f>
        <v>0</v>
      </c>
    </row>
    <row r="74" spans="1:10" x14ac:dyDescent="0.25">
      <c r="B74" s="3" t="s">
        <v>54</v>
      </c>
      <c r="J74" s="52">
        <f>J73+J61+J37</f>
        <v>0</v>
      </c>
    </row>
    <row r="75" spans="1:10" x14ac:dyDescent="0.25">
      <c r="B75" s="3" t="s">
        <v>55</v>
      </c>
      <c r="J75" s="10">
        <f>J74*0.2</f>
        <v>0</v>
      </c>
    </row>
    <row r="76" spans="1:10" x14ac:dyDescent="0.25">
      <c r="B76" s="3" t="s">
        <v>56</v>
      </c>
      <c r="J76" s="52">
        <f>J75+J74</f>
        <v>0</v>
      </c>
    </row>
  </sheetData>
  <mergeCells count="11">
    <mergeCell ref="A3:J3"/>
    <mergeCell ref="A4:J4"/>
    <mergeCell ref="A5:J5"/>
    <mergeCell ref="J6:J7"/>
    <mergeCell ref="A6:A7"/>
    <mergeCell ref="B6:B7"/>
    <mergeCell ref="C6:C7"/>
    <mergeCell ref="D6:D7"/>
    <mergeCell ref="E6:E7"/>
    <mergeCell ref="F6:G6"/>
    <mergeCell ref="H6:I6"/>
  </mergeCells>
  <phoneticPr fontId="15" type="noConversion"/>
  <dataValidations disablePrompts="1" count="1">
    <dataValidation type="list" allowBlank="1" showInputMessage="1" showErrorMessage="1" sqref="C9:E36 C37:C58 D43 C59:E60 C61:C71 D67 C72:E72" xr:uid="{00000000-0002-0000-0000-000000000000}">
      <formula1>Еденица</formula1>
    </dataValidation>
  </dataValidations>
  <printOptions horizontalCentered="1"/>
  <pageMargins left="0.51181102362204722" right="0.19685039370078741" top="0.35433070866141736" bottom="0.15748031496062992" header="0.19685039370078741" footer="0.19685039370078741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Тинькування+фарба</vt:lpstr>
      <vt:lpstr>'Тинькування+фарба'!Заголовки_для_печати</vt:lpstr>
      <vt:lpstr>'Тинькування+фарба'!Область_печати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2023-07-31T07:42:00Z</dcterms:modified>
</cp:coreProperties>
</file>