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Work\Основа\Обекти\Червоний хрест\"/>
    </mc:Choice>
  </mc:AlternateContent>
  <xr:revisionPtr revIDLastSave="0" documentId="8_{894E6540-20FB-4D05-A07A-51A321926EBC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ДЦ1 вар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6" i="1" l="1"/>
  <c r="F12" i="1"/>
  <c r="F62" i="1"/>
  <c r="F63" i="1"/>
  <c r="F49" i="1"/>
  <c r="F46" i="1"/>
  <c r="F47" i="1"/>
  <c r="F48" i="1"/>
  <c r="F50" i="1"/>
  <c r="F51" i="1"/>
  <c r="F52" i="1"/>
  <c r="F53" i="1"/>
  <c r="F42" i="1"/>
  <c r="F39" i="1"/>
  <c r="F40" i="1"/>
  <c r="F41" i="1"/>
  <c r="F28" i="1"/>
  <c r="F104" i="1"/>
  <c r="F105" i="1"/>
  <c r="F106" i="1"/>
  <c r="F107" i="1"/>
  <c r="F92" i="1"/>
  <c r="F93" i="1"/>
  <c r="F94" i="1"/>
  <c r="F95" i="1"/>
  <c r="F96" i="1"/>
  <c r="F97" i="1"/>
  <c r="F99" i="1"/>
  <c r="F100" i="1"/>
  <c r="F101" i="1"/>
  <c r="F102" i="1"/>
  <c r="F103" i="1"/>
  <c r="F33" i="1"/>
  <c r="F11" i="1"/>
  <c r="F17" i="1"/>
  <c r="F19" i="1"/>
  <c r="F20" i="1"/>
  <c r="F61" i="1"/>
  <c r="F84" i="1"/>
  <c r="F85" i="1"/>
  <c r="F86" i="1"/>
  <c r="F87" i="1"/>
  <c r="F88" i="1"/>
  <c r="F76" i="1"/>
  <c r="F77" i="1"/>
  <c r="F78" i="1"/>
  <c r="F79" i="1"/>
  <c r="F80" i="1"/>
  <c r="F81" i="1"/>
  <c r="F82" i="1"/>
  <c r="F83" i="1"/>
  <c r="F67" i="1"/>
  <c r="F68" i="1"/>
  <c r="F69" i="1"/>
  <c r="F70" i="1"/>
  <c r="F71" i="1"/>
  <c r="F72" i="1"/>
  <c r="F73" i="1"/>
  <c r="F74" i="1"/>
  <c r="F75" i="1"/>
  <c r="F66" i="1"/>
  <c r="F58" i="1"/>
  <c r="F57" i="1"/>
  <c r="F56" i="1"/>
  <c r="F45" i="1"/>
  <c r="F38" i="1"/>
  <c r="F37" i="1"/>
  <c r="F36" i="1"/>
  <c r="F32" i="1"/>
  <c r="F31" i="1"/>
  <c r="F30" i="1"/>
  <c r="F29" i="1"/>
  <c r="F24" i="1"/>
  <c r="A24" i="1"/>
  <c r="F23" i="1"/>
  <c r="A23" i="1"/>
  <c r="F22" i="1"/>
  <c r="A22" i="1"/>
  <c r="F21" i="1"/>
  <c r="A21" i="1"/>
  <c r="A20" i="1"/>
  <c r="A19" i="1"/>
  <c r="F18" i="1"/>
  <c r="A18" i="1"/>
  <c r="A17" i="1"/>
  <c r="F16" i="1"/>
  <c r="A16" i="1"/>
  <c r="F15" i="1"/>
  <c r="A15" i="1"/>
  <c r="F14" i="1"/>
  <c r="A14" i="1"/>
  <c r="F13" i="1"/>
  <c r="A13" i="1"/>
  <c r="A12" i="1"/>
  <c r="A11" i="1"/>
  <c r="F10" i="1"/>
  <c r="A10" i="1"/>
  <c r="F108" i="1" l="1"/>
  <c r="F64" i="1"/>
  <c r="F25" i="1"/>
  <c r="F43" i="1"/>
  <c r="F54" i="1"/>
  <c r="F59" i="1" s="1"/>
  <c r="F89" i="1"/>
  <c r="F27" i="1"/>
  <c r="F34" i="1" s="1"/>
  <c r="F117" i="1" l="1"/>
  <c r="F118" i="1" l="1"/>
  <c r="F119" i="1" s="1"/>
</calcChain>
</file>

<file path=xl/sharedStrings.xml><?xml version="1.0" encoding="utf-8"?>
<sst xmlns="http://schemas.openxmlformats.org/spreadsheetml/2006/main" count="210" uniqueCount="132">
  <si>
    <t>Договірна Ціна</t>
  </si>
  <si>
    <t>№ п/п</t>
  </si>
  <si>
    <t>Найменування робіт</t>
  </si>
  <si>
    <t>од. вим.</t>
  </si>
  <si>
    <t>кільк.</t>
  </si>
  <si>
    <t>Вартість робіт</t>
  </si>
  <si>
    <t>Вартість од.</t>
  </si>
  <si>
    <t>Сума, грн.</t>
  </si>
  <si>
    <t xml:space="preserve">Розділ 1. Демонтажні загально-будівельні роботи </t>
  </si>
  <si>
    <t>м2</t>
  </si>
  <si>
    <t>шт</t>
  </si>
  <si>
    <t>мп</t>
  </si>
  <si>
    <t>Демонтаж дверей дерево</t>
  </si>
  <si>
    <t>Демонтаж підвіконня</t>
  </si>
  <si>
    <t>м</t>
  </si>
  <si>
    <t>Навантаження сміття в мішки</t>
  </si>
  <si>
    <t>т</t>
  </si>
  <si>
    <t>Винос сміття у місце навантаження</t>
  </si>
  <si>
    <t>Навантаження сміття на автомобіль</t>
  </si>
  <si>
    <t>Вивоз сміття</t>
  </si>
  <si>
    <t>маш</t>
  </si>
  <si>
    <t>Розділ. ІІ Підлоги</t>
  </si>
  <si>
    <t>Загальні роботи по підлогах</t>
  </si>
  <si>
    <t xml:space="preserve">Затирання швів плитки фугою </t>
  </si>
  <si>
    <t xml:space="preserve">Укладка лінолеуму </t>
  </si>
  <si>
    <t>Монтаж пвх плінтуса</t>
  </si>
  <si>
    <t>Розділ ІІІ. СТІНИ</t>
  </si>
  <si>
    <t>Розділ ІV. СТЕЛІ</t>
  </si>
  <si>
    <t>Розчищення стель від фарби, шпаклівки</t>
  </si>
  <si>
    <t xml:space="preserve">Грунтування стелі від грибка </t>
  </si>
  <si>
    <t>Зароблення швів стиків панелей сіткою та ремонтною сумішшю</t>
  </si>
  <si>
    <t>Грунтування стелі перед шпаклюванням</t>
  </si>
  <si>
    <t>Шпаклювання стель перший шар</t>
  </si>
  <si>
    <t>Грунтування стелі перед другим  шпаклюванням</t>
  </si>
  <si>
    <t>Шпаклювання стель під фарбування 2-й шар</t>
  </si>
  <si>
    <t xml:space="preserve">Монтаж дверного блоку міжкімнатного в комплекті </t>
  </si>
  <si>
    <t>Електромонтажні роботи</t>
  </si>
  <si>
    <t>Демонтаж та відключення старої проводки електрики</t>
  </si>
  <si>
    <t>посл</t>
  </si>
  <si>
    <t>Прокладання кабелю  ВВГп нгд 3х1,5 мм</t>
  </si>
  <si>
    <t>Прокладання кабелю ВВГп нгд3х2,5 мм</t>
  </si>
  <si>
    <t>Прокладання провода V-пари</t>
  </si>
  <si>
    <t>Прокладання провода ПВС 4х10 мм</t>
  </si>
  <si>
    <t>Прокладання провода ПВ3 1х10 мм</t>
  </si>
  <si>
    <t>Прокладання гофри 20 мм</t>
  </si>
  <si>
    <t>Прокладання гофри 25 мм</t>
  </si>
  <si>
    <t>Прокладання гофри до  40 мм</t>
  </si>
  <si>
    <t>Влаштування штроби 30х30 мм по стелях</t>
  </si>
  <si>
    <t>Свердління отвору D 20 мм L=100-300 мм</t>
  </si>
  <si>
    <t>Свердління отвору D 20 мм L=500- 700 мм</t>
  </si>
  <si>
    <t>Монтаж та розключення зовнішньої розпаювальної коробки</t>
  </si>
  <si>
    <t>Монтаж підрозетника (цегла)</t>
  </si>
  <si>
    <t>Монтаж вимикача</t>
  </si>
  <si>
    <t>Монтаж розетки</t>
  </si>
  <si>
    <t>Монтаж розетки інтернет</t>
  </si>
  <si>
    <t>Ревізія існуючих щитів та проводки до них</t>
  </si>
  <si>
    <t>Підключення ввідного автомату в щитовій</t>
  </si>
  <si>
    <t>Підключення інтернет та налаштування Wi-Fi</t>
  </si>
  <si>
    <t>посол</t>
  </si>
  <si>
    <t>Всього роботи по розділу ектромонтажні роботи</t>
  </si>
  <si>
    <t>Сантехнічні роботи</t>
  </si>
  <si>
    <t xml:space="preserve">Демонтажні роботи </t>
  </si>
  <si>
    <t>Монтажні роботи</t>
  </si>
  <si>
    <t xml:space="preserve">Монтаж точки водопостачання  з влаштуванням водопровідних розеток </t>
  </si>
  <si>
    <t>Монтаж точки водовідведення</t>
  </si>
  <si>
    <t>Прокладання труб водопостачання ф25</t>
  </si>
  <si>
    <t>Прокладання труб водопостачання ф20</t>
  </si>
  <si>
    <t>Гідравлічне випробування</t>
  </si>
  <si>
    <t>послуга</t>
  </si>
  <si>
    <t>Монтаж унітаза</t>
  </si>
  <si>
    <t>Монтаж умивальника</t>
  </si>
  <si>
    <t>Монтаж змішувача для умивальника</t>
  </si>
  <si>
    <t xml:space="preserve">Монтаж бойлеру 150л </t>
  </si>
  <si>
    <t>Всього роботи по розділу санітарно-технічні роботи</t>
  </si>
  <si>
    <t>Інші витрати</t>
  </si>
  <si>
    <t>Розвантаження матеріалів</t>
  </si>
  <si>
    <t>Подача матеріаліва до місця робіт</t>
  </si>
  <si>
    <t>Транспортні витрати Підряника (організація роботи, доставка та вивоз необхідного інструмента та інвентаря)</t>
  </si>
  <si>
    <t>Непередбачені роботи (закриваються по факту виникнення)</t>
  </si>
  <si>
    <t>Разом вартість робіт  Підрядника</t>
  </si>
  <si>
    <t>ПДВ 20%, грн:</t>
  </si>
  <si>
    <t xml:space="preserve">______________________________ / </t>
  </si>
  <si>
    <t xml:space="preserve">Організація (Замовник): </t>
  </si>
  <si>
    <t>Демонтаж оздоблень стін щитовими панелями</t>
  </si>
  <si>
    <t xml:space="preserve">Демонтаж плитки </t>
  </si>
  <si>
    <t>Демонтаж паркету з підлоги в один-два шари</t>
  </si>
  <si>
    <t>Очищення стін</t>
  </si>
  <si>
    <t>Демонтаж меблів (декоративна решітка рідіаторів)</t>
  </si>
  <si>
    <t>Демонтаж вікон алюміній</t>
  </si>
  <si>
    <t>Демонтаж вікон, дерево</t>
  </si>
  <si>
    <t>Демонтаж віконних відливів</t>
  </si>
  <si>
    <t>Демонтаж вхідної групи</t>
  </si>
  <si>
    <t xml:space="preserve">Улаштування бетонної стяжки товщиною до 20 мм </t>
  </si>
  <si>
    <t>Облицювання підлог плиткою
додавати або виключати</t>
  </si>
  <si>
    <t>Улаштування стяжок самовирівнювальних з суміші Cerezit CN-69 товщиною 5 мм</t>
  </si>
  <si>
    <t>Укладка ламінату</t>
  </si>
  <si>
    <t>м.пог.</t>
  </si>
  <si>
    <t>шт.</t>
  </si>
  <si>
    <t>Улаштування стін гіпсокартоном на металевому каркасі з утепленням</t>
  </si>
  <si>
    <t>Шпаклювання стін гіпсокартону</t>
  </si>
  <si>
    <t>Шпаклювання стін під поклейку шпалер</t>
  </si>
  <si>
    <t>Поклека шпалер</t>
  </si>
  <si>
    <t>Форбування стін</t>
  </si>
  <si>
    <t>Облицювання стін плиткою</t>
  </si>
  <si>
    <t>Загальні роботи по стінах</t>
  </si>
  <si>
    <t>Загальні роботи по демонтажу</t>
  </si>
  <si>
    <t>Улаштування підвісних стель системи AMSTRONG</t>
  </si>
  <si>
    <t xml:space="preserve">Фарбування стель </t>
  </si>
  <si>
    <t>Загальні роботи по стелі</t>
  </si>
  <si>
    <t>Загальні роботи по двері</t>
  </si>
  <si>
    <t xml:space="preserve">Монтаж дверей двопольних </t>
  </si>
  <si>
    <t>Монтаж вхідної групи (маталопластик)</t>
  </si>
  <si>
    <t>Мантах підвіконня</t>
  </si>
  <si>
    <t>Монтах відливів</t>
  </si>
  <si>
    <t>Монтаж вікон (маталопластик)</t>
  </si>
  <si>
    <t>Розділ V.Двері</t>
  </si>
  <si>
    <t>Розділ VІ. Вікна</t>
  </si>
  <si>
    <t>Загальні роботи по вікна</t>
  </si>
  <si>
    <t xml:space="preserve">Демонтаж та відключення пожежної сигналізації (проводів та сповідувачів) </t>
  </si>
  <si>
    <t>Демонтаж водяних труб</t>
  </si>
  <si>
    <t>Демонтаж умивальника</t>
  </si>
  <si>
    <t>Демонтаж унітазу</t>
  </si>
  <si>
    <t>Монтаж світильників під AMSTRONG</t>
  </si>
  <si>
    <t xml:space="preserve">Монтаж внутр щита </t>
  </si>
  <si>
    <t>Безпекова сигналізація</t>
  </si>
  <si>
    <t>Пожежна сигналізація</t>
  </si>
  <si>
    <t>Разом вартість робіт  Підрядника з ПДВ:</t>
  </si>
  <si>
    <t>Замовник
Директор</t>
  </si>
  <si>
    <t>Всього інші витрати</t>
  </si>
  <si>
    <t xml:space="preserve">Підрядник:   </t>
  </si>
  <si>
    <t xml:space="preserve">на комплекс робіт з ремонту офісного приміщення </t>
  </si>
  <si>
    <t>Підрядник
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</si>
</sst>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FC22]d\ mmmm\ yyyy&quot; р.&quot;"/>
    <numFmt numFmtId="169" formatCode="#,##0.00\ _₴"/>
  </numFmts>
  <fonts count="38">
    <font>
      <sz val="11"/>
      <name val="Calibri"/>
      <scheme val="minor"/>
    </font>
    <font>
      <b/>
      <i/>
      <sz val="10"/>
      <name val="Arial"/>
    </font>
    <font>
      <sz val="11"/>
      <name val="Arial"/>
    </font>
    <font>
      <b/>
      <i/>
      <sz val="10"/>
      <color rgb="FFFF0000"/>
      <name val="Arial"/>
    </font>
    <font>
      <b/>
      <i/>
      <sz val="14"/>
      <name val="Arial"/>
    </font>
    <font>
      <b/>
      <sz val="10"/>
      <name val="Arial"/>
    </font>
    <font>
      <b/>
      <i/>
      <sz val="12"/>
      <name val="Arial"/>
    </font>
    <font>
      <sz val="10"/>
      <name val="Arial"/>
    </font>
    <font>
      <b/>
      <i/>
      <sz val="10"/>
      <name val="Arimo"/>
    </font>
    <font>
      <b/>
      <sz val="9"/>
      <name val="Arial"/>
    </font>
    <font>
      <sz val="11"/>
      <name val="Calibri"/>
    </font>
    <font>
      <sz val="10"/>
      <name val="Arimo"/>
    </font>
    <font>
      <b/>
      <sz val="11"/>
      <name val="Arial"/>
    </font>
    <font>
      <sz val="9"/>
      <name val="Arial"/>
    </font>
    <font>
      <b/>
      <sz val="9"/>
      <name val="Arimo"/>
    </font>
    <font>
      <sz val="9"/>
      <name val="Arimo"/>
    </font>
    <font>
      <sz val="10"/>
      <name val="Arial"/>
    </font>
    <font>
      <b/>
      <i/>
      <sz val="10"/>
      <name val="Arial"/>
    </font>
    <font>
      <sz val="10"/>
      <color rgb="FFFF0000"/>
      <name val="Arial"/>
    </font>
    <font>
      <b/>
      <sz val="10"/>
      <name val="Arial"/>
    </font>
    <font>
      <sz val="9"/>
      <name val="Arimo"/>
    </font>
    <font>
      <sz val="9"/>
      <name val="Arial"/>
    </font>
    <font>
      <sz val="14"/>
      <name val="Arial"/>
    </font>
    <font>
      <b/>
      <sz val="10"/>
      <color rgb="FFFF0000"/>
      <name val="Arial"/>
    </font>
    <font>
      <sz val="12"/>
      <name val="Arial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i/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9"/>
      <name val="Arimo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Calibri"/>
      <family val="2"/>
      <charset val="204"/>
    </font>
    <font>
      <sz val="10"/>
      <name val="Arimo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</fills>
  <borders count="6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34">
    <xf numFmtId="0" fontId="0" fillId="0" borderId="0" xfId="0" applyFont="1" applyAlignment="1"/>
    <xf numFmtId="0" fontId="1" fillId="0" borderId="0" xfId="0" applyFont="1" applyAlignment="1">
      <alignment vertical="center"/>
    </xf>
    <xf numFmtId="4" fontId="2" fillId="0" borderId="0" xfId="0" applyNumberFormat="1" applyFont="1"/>
    <xf numFmtId="3" fontId="2" fillId="0" borderId="0" xfId="0" applyNumberFormat="1" applyFont="1"/>
    <xf numFmtId="0" fontId="3" fillId="0" borderId="0" xfId="0" applyFont="1" applyAlignment="1">
      <alignment vertical="center"/>
    </xf>
    <xf numFmtId="1" fontId="5" fillId="0" borderId="0" xfId="0" applyNumberFormat="1" applyFont="1" applyAlignment="1">
      <alignment horizontal="left" vertical="center"/>
    </xf>
    <xf numFmtId="165" fontId="7" fillId="0" borderId="0" xfId="0" applyNumberFormat="1" applyFont="1" applyAlignment="1">
      <alignment horizontal="center"/>
    </xf>
    <xf numFmtId="1" fontId="8" fillId="0" borderId="0" xfId="0" applyNumberFormat="1" applyFont="1"/>
    <xf numFmtId="165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horizontal="left" vertical="center"/>
    </xf>
    <xf numFmtId="4" fontId="8" fillId="0" borderId="0" xfId="0" applyNumberFormat="1" applyFont="1" applyAlignment="1">
      <alignment horizontal="center" vertical="center"/>
    </xf>
    <xf numFmtId="165" fontId="7" fillId="0" borderId="0" xfId="0" applyNumberFormat="1" applyFont="1"/>
    <xf numFmtId="165" fontId="11" fillId="0" borderId="0" xfId="0" applyNumberFormat="1" applyFont="1"/>
    <xf numFmtId="4" fontId="9" fillId="0" borderId="8" xfId="0" applyNumberFormat="1" applyFont="1" applyBorder="1" applyAlignment="1">
      <alignment horizontal="center" vertical="center" wrapText="1"/>
    </xf>
    <xf numFmtId="165" fontId="14" fillId="2" borderId="12" xfId="0" applyNumberFormat="1" applyFont="1" applyFill="1" applyBorder="1"/>
    <xf numFmtId="1" fontId="15" fillId="0" borderId="13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/>
    </xf>
    <xf numFmtId="165" fontId="14" fillId="0" borderId="0" xfId="0" applyNumberFormat="1" applyFont="1"/>
    <xf numFmtId="0" fontId="7" fillId="0" borderId="14" xfId="0" applyFont="1" applyBorder="1" applyAlignment="1">
      <alignment vertical="center" wrapText="1"/>
    </xf>
    <xf numFmtId="2" fontId="7" fillId="0" borderId="8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8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4" fontId="7" fillId="0" borderId="21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1" fontId="15" fillId="0" borderId="25" xfId="0" applyNumberFormat="1" applyFont="1" applyBorder="1" applyAlignment="1">
      <alignment horizontal="center" vertical="center"/>
    </xf>
    <xf numFmtId="4" fontId="7" fillId="0" borderId="19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vertical="center" wrapText="1"/>
    </xf>
    <xf numFmtId="4" fontId="13" fillId="2" borderId="21" xfId="0" applyNumberFormat="1" applyFont="1" applyFill="1" applyBorder="1" applyAlignment="1">
      <alignment horizontal="center" vertical="center" wrapText="1"/>
    </xf>
    <xf numFmtId="2" fontId="13" fillId="2" borderId="21" xfId="0" applyNumberFormat="1" applyFont="1" applyFill="1" applyBorder="1" applyAlignment="1">
      <alignment horizontal="center" vertical="center" wrapText="1"/>
    </xf>
    <xf numFmtId="1" fontId="20" fillId="0" borderId="13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/>
    </xf>
    <xf numFmtId="1" fontId="20" fillId="0" borderId="29" xfId="0" applyNumberFormat="1" applyFont="1" applyBorder="1" applyAlignment="1">
      <alignment horizontal="center" vertical="center"/>
    </xf>
    <xf numFmtId="0" fontId="16" fillId="0" borderId="8" xfId="0" applyFont="1" applyBorder="1"/>
    <xf numFmtId="0" fontId="16" fillId="0" borderId="8" xfId="0" applyFont="1" applyBorder="1" applyAlignment="1">
      <alignment wrapText="1"/>
    </xf>
    <xf numFmtId="0" fontId="16" fillId="0" borderId="8" xfId="0" applyFont="1" applyBorder="1" applyAlignment="1">
      <alignment vertical="top" wrapText="1"/>
    </xf>
    <xf numFmtId="0" fontId="18" fillId="0" borderId="21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0" fontId="16" fillId="0" borderId="21" xfId="0" applyFont="1" applyBorder="1" applyAlignment="1">
      <alignment vertical="center" wrapText="1"/>
    </xf>
    <xf numFmtId="2" fontId="16" fillId="0" borderId="8" xfId="0" applyNumberFormat="1" applyFont="1" applyBorder="1" applyAlignment="1">
      <alignment horizontal="right" vertical="center"/>
    </xf>
    <xf numFmtId="0" fontId="16" fillId="0" borderId="19" xfId="0" applyFont="1" applyBorder="1" applyAlignment="1">
      <alignment vertical="center" wrapText="1"/>
    </xf>
    <xf numFmtId="1" fontId="15" fillId="0" borderId="28" xfId="0" applyNumberFormat="1" applyFont="1" applyBorder="1" applyAlignment="1">
      <alignment horizontal="center" vertical="center"/>
    </xf>
    <xf numFmtId="4" fontId="19" fillId="0" borderId="0" xfId="0" applyNumberFormat="1" applyFont="1"/>
    <xf numFmtId="4" fontId="7" fillId="0" borderId="0" xfId="0" applyNumberFormat="1" applyFont="1" applyAlignment="1">
      <alignment horizontal="center" vertical="center"/>
    </xf>
    <xf numFmtId="1" fontId="22" fillId="0" borderId="13" xfId="0" applyNumberFormat="1" applyFont="1" applyBorder="1" applyAlignment="1">
      <alignment vertical="center"/>
    </xf>
    <xf numFmtId="1" fontId="22" fillId="3" borderId="13" xfId="0" applyNumberFormat="1" applyFont="1" applyFill="1" applyBorder="1" applyAlignment="1">
      <alignment vertical="center"/>
    </xf>
    <xf numFmtId="1" fontId="7" fillId="0" borderId="0" xfId="0" applyNumberFormat="1" applyFont="1"/>
    <xf numFmtId="1" fontId="24" fillId="0" borderId="0" xfId="0" applyNumberFormat="1" applyFont="1" applyAlignment="1">
      <alignment vertical="center"/>
    </xf>
    <xf numFmtId="4" fontId="24" fillId="0" borderId="0" xfId="0" applyNumberFormat="1" applyFont="1" applyAlignment="1">
      <alignment horizontal="center" vertical="center"/>
    </xf>
    <xf numFmtId="3" fontId="24" fillId="0" borderId="0" xfId="0" applyNumberFormat="1" applyFont="1" applyAlignment="1">
      <alignment vertical="center"/>
    </xf>
    <xf numFmtId="165" fontId="2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" fontId="5" fillId="0" borderId="0" xfId="0" applyNumberFormat="1" applyFont="1"/>
    <xf numFmtId="0" fontId="19" fillId="0" borderId="0" xfId="0" applyFont="1" applyAlignment="1">
      <alignment vertical="top" wrapText="1"/>
    </xf>
    <xf numFmtId="3" fontId="19" fillId="0" borderId="0" xfId="0" applyNumberFormat="1" applyFont="1" applyAlignment="1">
      <alignment vertical="top" wrapText="1"/>
    </xf>
    <xf numFmtId="1" fontId="24" fillId="0" borderId="0" xfId="0" applyNumberFormat="1" applyFont="1"/>
    <xf numFmtId="165" fontId="9" fillId="0" borderId="0" xfId="0" applyNumberFormat="1" applyFont="1" applyAlignment="1">
      <alignment wrapText="1"/>
    </xf>
    <xf numFmtId="3" fontId="24" fillId="0" borderId="0" xfId="0" applyNumberFormat="1" applyFont="1"/>
    <xf numFmtId="165" fontId="24" fillId="0" borderId="0" xfId="0" applyNumberFormat="1" applyFont="1"/>
    <xf numFmtId="3" fontId="7" fillId="0" borderId="0" xfId="0" applyNumberFormat="1" applyFont="1"/>
    <xf numFmtId="165" fontId="9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wrapText="1"/>
    </xf>
    <xf numFmtId="165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left" vertical="center"/>
    </xf>
    <xf numFmtId="0" fontId="0" fillId="0" borderId="0" xfId="0" applyFont="1" applyAlignment="1"/>
    <xf numFmtId="2" fontId="0" fillId="0" borderId="0" xfId="0" applyNumberFormat="1" applyAlignment="1">
      <alignment horizontal="right"/>
    </xf>
    <xf numFmtId="2" fontId="16" fillId="0" borderId="7" xfId="0" applyNumberFormat="1" applyFont="1" applyBorder="1" applyAlignment="1">
      <alignment horizontal="right" vertical="center"/>
    </xf>
    <xf numFmtId="2" fontId="16" fillId="0" borderId="21" xfId="0" applyNumberFormat="1" applyFont="1" applyBorder="1" applyAlignment="1">
      <alignment horizontal="right" vertical="center"/>
    </xf>
    <xf numFmtId="0" fontId="18" fillId="0" borderId="24" xfId="0" applyFont="1" applyBorder="1" applyAlignment="1">
      <alignment horizontal="center" vertical="center"/>
    </xf>
    <xf numFmtId="2" fontId="0" fillId="0" borderId="41" xfId="0" applyNumberFormat="1" applyBorder="1" applyAlignment="1">
      <alignment horizontal="right"/>
    </xf>
    <xf numFmtId="2" fontId="16" fillId="0" borderId="41" xfId="0" applyNumberFormat="1" applyFont="1" applyBorder="1" applyAlignment="1">
      <alignment horizontal="right" vertical="center"/>
    </xf>
    <xf numFmtId="4" fontId="16" fillId="0" borderId="40" xfId="0" applyNumberFormat="1" applyFont="1" applyBorder="1" applyAlignment="1">
      <alignment horizontal="right" vertical="center"/>
    </xf>
    <xf numFmtId="4" fontId="16" fillId="0" borderId="8" xfId="0" applyNumberFormat="1" applyFont="1" applyBorder="1" applyAlignment="1">
      <alignment horizontal="right" vertical="center"/>
    </xf>
    <xf numFmtId="0" fontId="25" fillId="0" borderId="14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26" fillId="0" borderId="42" xfId="0" applyFont="1" applyBorder="1" applyAlignment="1">
      <alignment horizontal="left" vertical="top" wrapText="1"/>
    </xf>
    <xf numFmtId="0" fontId="26" fillId="0" borderId="41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center" vertical="center"/>
    </xf>
    <xf numFmtId="0" fontId="27" fillId="0" borderId="44" xfId="0" applyFont="1" applyBorder="1" applyAlignment="1">
      <alignment horizontal="center"/>
    </xf>
    <xf numFmtId="1" fontId="29" fillId="0" borderId="43" xfId="0" applyNumberFormat="1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2" fontId="30" fillId="0" borderId="45" xfId="0" applyNumberFormat="1" applyFont="1" applyBorder="1" applyAlignment="1">
      <alignment horizontal="center" vertical="center"/>
    </xf>
    <xf numFmtId="1" fontId="15" fillId="0" borderId="33" xfId="0" applyNumberFormat="1" applyFont="1" applyBorder="1" applyAlignment="1">
      <alignment horizontal="center" vertical="center"/>
    </xf>
    <xf numFmtId="0" fontId="26" fillId="0" borderId="47" xfId="0" applyFont="1" applyBorder="1" applyAlignment="1">
      <alignment horizontal="left" vertical="top" wrapText="1"/>
    </xf>
    <xf numFmtId="0" fontId="25" fillId="0" borderId="19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/>
    </xf>
    <xf numFmtId="0" fontId="30" fillId="0" borderId="49" xfId="0" applyFont="1" applyBorder="1" applyAlignment="1">
      <alignment horizontal="center" vertical="center" wrapText="1"/>
    </xf>
    <xf numFmtId="4" fontId="30" fillId="0" borderId="49" xfId="0" applyNumberFormat="1" applyFont="1" applyBorder="1" applyAlignment="1">
      <alignment horizontal="center" vertical="center"/>
    </xf>
    <xf numFmtId="1" fontId="15" fillId="0" borderId="51" xfId="0" applyNumberFormat="1" applyFont="1" applyBorder="1" applyAlignment="1">
      <alignment horizontal="center" vertical="center"/>
    </xf>
    <xf numFmtId="4" fontId="30" fillId="0" borderId="45" xfId="0" applyNumberFormat="1" applyFont="1" applyBorder="1" applyAlignment="1">
      <alignment horizontal="center" vertical="center"/>
    </xf>
    <xf numFmtId="0" fontId="25" fillId="0" borderId="19" xfId="0" applyFont="1" applyBorder="1" applyAlignment="1">
      <alignment vertical="center" wrapText="1"/>
    </xf>
    <xf numFmtId="1" fontId="20" fillId="0" borderId="43" xfId="0" applyNumberFormat="1" applyFont="1" applyBorder="1" applyAlignment="1">
      <alignment horizontal="center" vertical="center"/>
    </xf>
    <xf numFmtId="0" fontId="10" fillId="0" borderId="45" xfId="0" applyFont="1" applyBorder="1" applyAlignment="1"/>
    <xf numFmtId="4" fontId="21" fillId="0" borderId="56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wrapText="1"/>
    </xf>
    <xf numFmtId="165" fontId="14" fillId="0" borderId="12" xfId="0" applyNumberFormat="1" applyFont="1" applyFill="1" applyBorder="1"/>
    <xf numFmtId="0" fontId="0" fillId="0" borderId="0" xfId="0" applyFont="1" applyFill="1" applyAlignment="1"/>
    <xf numFmtId="0" fontId="25" fillId="0" borderId="9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2" fontId="0" fillId="0" borderId="47" xfId="0" applyNumberFormat="1" applyBorder="1" applyAlignment="1">
      <alignment horizontal="right"/>
    </xf>
    <xf numFmtId="4" fontId="16" fillId="0" borderId="14" xfId="0" applyNumberFormat="1" applyFont="1" applyBorder="1" applyAlignment="1">
      <alignment horizontal="right" vertical="center"/>
    </xf>
    <xf numFmtId="0" fontId="18" fillId="0" borderId="49" xfId="0" applyFont="1" applyBorder="1" applyAlignment="1">
      <alignment horizontal="center" vertical="center"/>
    </xf>
    <xf numFmtId="165" fontId="30" fillId="0" borderId="0" xfId="0" applyNumberFormat="1" applyFont="1" applyAlignment="1">
      <alignment horizontal="right" vertical="center" wrapText="1"/>
    </xf>
    <xf numFmtId="4" fontId="2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4" fontId="31" fillId="0" borderId="46" xfId="0" applyNumberFormat="1" applyFont="1" applyBorder="1" applyAlignment="1">
      <alignment horizontal="right" vertical="center"/>
    </xf>
    <xf numFmtId="4" fontId="13" fillId="2" borderId="24" xfId="0" applyNumberFormat="1" applyFont="1" applyFill="1" applyBorder="1" applyAlignment="1">
      <alignment horizontal="right" vertical="center" wrapText="1"/>
    </xf>
    <xf numFmtId="4" fontId="7" fillId="0" borderId="19" xfId="0" applyNumberFormat="1" applyFont="1" applyBorder="1" applyAlignment="1">
      <alignment horizontal="right" vertical="center"/>
    </xf>
    <xf numFmtId="4" fontId="30" fillId="0" borderId="50" xfId="0" applyNumberFormat="1" applyFont="1" applyBorder="1" applyAlignment="1">
      <alignment horizontal="right" vertical="center"/>
    </xf>
    <xf numFmtId="4" fontId="13" fillId="2" borderId="22" xfId="0" applyNumberFormat="1" applyFont="1" applyFill="1" applyBorder="1" applyAlignment="1">
      <alignment horizontal="right" vertical="center" wrapText="1"/>
    </xf>
    <xf numFmtId="4" fontId="7" fillId="0" borderId="21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30" fillId="0" borderId="52" xfId="0" applyNumberFormat="1" applyFont="1" applyBorder="1" applyAlignment="1">
      <alignment horizontal="right" vertical="center"/>
    </xf>
    <xf numFmtId="4" fontId="13" fillId="2" borderId="21" xfId="0" applyNumberFormat="1" applyFont="1" applyFill="1" applyBorder="1" applyAlignment="1">
      <alignment horizontal="right" vertical="center" wrapText="1"/>
    </xf>
    <xf numFmtId="4" fontId="19" fillId="0" borderId="50" xfId="0" applyNumberFormat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 wrapText="1"/>
    </xf>
    <xf numFmtId="4" fontId="19" fillId="0" borderId="32" xfId="0" applyNumberFormat="1" applyFont="1" applyBorder="1" applyAlignment="1">
      <alignment horizontal="right" vertical="center"/>
    </xf>
    <xf numFmtId="4" fontId="18" fillId="0" borderId="21" xfId="0" applyNumberFormat="1" applyFont="1" applyBorder="1" applyAlignment="1">
      <alignment horizontal="right" vertical="center"/>
    </xf>
    <xf numFmtId="0" fontId="0" fillId="0" borderId="0" xfId="0" applyFont="1" applyAlignment="1">
      <alignment horizontal="right"/>
    </xf>
    <xf numFmtId="4" fontId="7" fillId="0" borderId="0" xfId="0" applyNumberFormat="1" applyFont="1" applyAlignment="1">
      <alignment horizontal="right" vertical="center"/>
    </xf>
    <xf numFmtId="169" fontId="34" fillId="0" borderId="8" xfId="0" applyNumberFormat="1" applyFont="1" applyBorder="1" applyAlignment="1">
      <alignment horizontal="right" vertical="center" wrapText="1"/>
    </xf>
    <xf numFmtId="169" fontId="34" fillId="3" borderId="8" xfId="0" applyNumberFormat="1" applyFont="1" applyFill="1" applyBorder="1" applyAlignment="1">
      <alignment horizontal="right" vertical="center" wrapText="1"/>
    </xf>
    <xf numFmtId="169" fontId="34" fillId="0" borderId="38" xfId="0" applyNumberFormat="1" applyFont="1" applyBorder="1" applyAlignment="1">
      <alignment horizontal="right" vertical="center" wrapText="1"/>
    </xf>
    <xf numFmtId="0" fontId="35" fillId="0" borderId="41" xfId="0" applyFont="1" applyFill="1" applyBorder="1"/>
    <xf numFmtId="2" fontId="25" fillId="0" borderId="40" xfId="0" applyNumberFormat="1" applyFont="1" applyFill="1" applyBorder="1" applyAlignment="1">
      <alignment horizontal="center" vertical="center" wrapText="1"/>
    </xf>
    <xf numFmtId="4" fontId="25" fillId="0" borderId="21" xfId="0" applyNumberFormat="1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2" fontId="25" fillId="0" borderId="7" xfId="0" applyNumberFormat="1" applyFont="1" applyBorder="1" applyAlignment="1">
      <alignment horizontal="center" vertical="center"/>
    </xf>
    <xf numFmtId="4" fontId="25" fillId="0" borderId="8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165" fontId="37" fillId="0" borderId="9" xfId="0" applyNumberFormat="1" applyFont="1" applyBorder="1" applyAlignment="1">
      <alignment horizontal="left" vertical="center" wrapText="1"/>
    </xf>
    <xf numFmtId="4" fontId="25" fillId="0" borderId="9" xfId="0" applyNumberFormat="1" applyFont="1" applyBorder="1" applyAlignment="1">
      <alignment horizontal="center" vertical="center"/>
    </xf>
    <xf numFmtId="1" fontId="36" fillId="0" borderId="37" xfId="0" applyNumberFormat="1" applyFont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2" fontId="16" fillId="0" borderId="8" xfId="0" applyNumberFormat="1" applyFont="1" applyBorder="1" applyAlignment="1">
      <alignment horizontal="right" vertical="center" wrapText="1"/>
    </xf>
    <xf numFmtId="2" fontId="16" fillId="0" borderId="19" xfId="0" applyNumberFormat="1" applyFont="1" applyBorder="1" applyAlignment="1">
      <alignment horizontal="right" vertical="center" wrapText="1"/>
    </xf>
    <xf numFmtId="2" fontId="30" fillId="0" borderId="45" xfId="0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 wrapText="1"/>
    </xf>
    <xf numFmtId="0" fontId="30" fillId="0" borderId="49" xfId="0" applyFont="1" applyBorder="1" applyAlignment="1">
      <alignment horizontal="right" vertical="center" wrapText="1"/>
    </xf>
    <xf numFmtId="2" fontId="7" fillId="0" borderId="21" xfId="0" applyNumberFormat="1" applyFont="1" applyBorder="1" applyAlignment="1">
      <alignment horizontal="right" vertical="center" wrapText="1"/>
    </xf>
    <xf numFmtId="2" fontId="7" fillId="0" borderId="8" xfId="0" applyNumberFormat="1" applyFont="1" applyBorder="1" applyAlignment="1">
      <alignment horizontal="right" vertical="center" wrapText="1"/>
    </xf>
    <xf numFmtId="0" fontId="30" fillId="0" borderId="45" xfId="0" applyFont="1" applyBorder="1" applyAlignment="1">
      <alignment horizontal="right" vertical="center" wrapText="1"/>
    </xf>
    <xf numFmtId="0" fontId="25" fillId="0" borderId="19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 wrapText="1"/>
    </xf>
    <xf numFmtId="0" fontId="10" fillId="0" borderId="45" xfId="0" applyFont="1" applyBorder="1" applyAlignment="1">
      <alignment horizontal="right"/>
    </xf>
    <xf numFmtId="0" fontId="16" fillId="0" borderId="8" xfId="0" applyFont="1" applyBorder="1" applyAlignment="1">
      <alignment horizontal="right" vertical="center" wrapText="1"/>
    </xf>
    <xf numFmtId="0" fontId="16" fillId="0" borderId="19" xfId="0" applyFont="1" applyBorder="1" applyAlignment="1">
      <alignment horizontal="right" vertical="center" wrapText="1"/>
    </xf>
    <xf numFmtId="0" fontId="16" fillId="0" borderId="21" xfId="0" applyFont="1" applyBorder="1" applyAlignment="1">
      <alignment horizontal="right" vertical="center" wrapText="1"/>
    </xf>
    <xf numFmtId="0" fontId="18" fillId="0" borderId="21" xfId="0" applyFont="1" applyBorder="1" applyAlignment="1">
      <alignment horizontal="right" vertical="center" wrapText="1"/>
    </xf>
    <xf numFmtId="0" fontId="16" fillId="0" borderId="38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4" fontId="25" fillId="0" borderId="21" xfId="0" applyNumberFormat="1" applyFont="1" applyFill="1" applyBorder="1" applyAlignment="1">
      <alignment horizontal="right" vertical="center" wrapText="1"/>
    </xf>
    <xf numFmtId="0" fontId="25" fillId="0" borderId="21" xfId="0" applyFont="1" applyBorder="1" applyAlignment="1">
      <alignment horizontal="right" vertical="center" wrapText="1"/>
    </xf>
    <xf numFmtId="0" fontId="25" fillId="0" borderId="8" xfId="0" applyFont="1" applyBorder="1" applyAlignment="1">
      <alignment horizontal="right" vertical="center" wrapText="1"/>
    </xf>
    <xf numFmtId="4" fontId="25" fillId="0" borderId="9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left"/>
    </xf>
    <xf numFmtId="0" fontId="0" fillId="0" borderId="0" xfId="0" applyFont="1" applyAlignment="1"/>
    <xf numFmtId="1" fontId="22" fillId="0" borderId="59" xfId="0" applyNumberFormat="1" applyFont="1" applyBorder="1" applyAlignment="1">
      <alignment horizontal="center" vertical="center"/>
    </xf>
    <xf numFmtId="1" fontId="22" fillId="0" borderId="35" xfId="0" applyNumberFormat="1" applyFont="1" applyBorder="1" applyAlignment="1">
      <alignment horizontal="center" vertical="center"/>
    </xf>
    <xf numFmtId="0" fontId="32" fillId="2" borderId="55" xfId="0" applyFont="1" applyFill="1" applyBorder="1" applyAlignment="1">
      <alignment horizontal="center" vertical="center" wrapText="1"/>
    </xf>
    <xf numFmtId="0" fontId="32" fillId="2" borderId="53" xfId="0" applyFont="1" applyFill="1" applyBorder="1" applyAlignment="1">
      <alignment horizontal="center" vertical="center" wrapText="1"/>
    </xf>
    <xf numFmtId="0" fontId="32" fillId="2" borderId="54" xfId="0" applyFont="1" applyFill="1" applyBorder="1" applyAlignment="1">
      <alignment horizontal="center" vertical="center" wrapText="1"/>
    </xf>
    <xf numFmtId="2" fontId="32" fillId="2" borderId="55" xfId="0" applyNumberFormat="1" applyFont="1" applyFill="1" applyBorder="1" applyAlignment="1">
      <alignment horizontal="center" vertical="center" wrapText="1"/>
    </xf>
    <xf numFmtId="2" fontId="32" fillId="2" borderId="53" xfId="0" applyNumberFormat="1" applyFont="1" applyFill="1" applyBorder="1" applyAlignment="1">
      <alignment horizontal="center" vertical="center" wrapText="1"/>
    </xf>
    <xf numFmtId="2" fontId="32" fillId="2" borderId="54" xfId="0" applyNumberFormat="1" applyFont="1" applyFill="1" applyBorder="1" applyAlignment="1">
      <alignment horizontal="center" vertical="center" wrapText="1"/>
    </xf>
    <xf numFmtId="0" fontId="33" fillId="2" borderId="36" xfId="0" applyFont="1" applyFill="1" applyBorder="1" applyAlignment="1">
      <alignment horizontal="left" vertical="center" wrapText="1"/>
    </xf>
    <xf numFmtId="0" fontId="33" fillId="2" borderId="39" xfId="0" applyFont="1" applyFill="1" applyBorder="1" applyAlignment="1">
      <alignment horizontal="left" vertical="center" wrapText="1"/>
    </xf>
    <xf numFmtId="0" fontId="33" fillId="2" borderId="31" xfId="0" applyFont="1" applyFill="1" applyBorder="1" applyAlignment="1">
      <alignment horizontal="left" vertical="center" wrapText="1"/>
    </xf>
    <xf numFmtId="0" fontId="33" fillId="2" borderId="30" xfId="0" applyFont="1" applyFill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2" fontId="5" fillId="2" borderId="55" xfId="0" applyNumberFormat="1" applyFont="1" applyFill="1" applyBorder="1" applyAlignment="1">
      <alignment horizontal="center" vertical="center" wrapText="1"/>
    </xf>
    <xf numFmtId="2" fontId="5" fillId="2" borderId="53" xfId="0" applyNumberFormat="1" applyFont="1" applyFill="1" applyBorder="1" applyAlignment="1">
      <alignment horizontal="center" vertical="center" wrapText="1"/>
    </xf>
    <xf numFmtId="2" fontId="5" fillId="2" borderId="54" xfId="0" applyNumberFormat="1" applyFont="1" applyFill="1" applyBorder="1" applyAlignment="1">
      <alignment horizontal="center" vertical="center" wrapText="1"/>
    </xf>
    <xf numFmtId="0" fontId="12" fillId="2" borderId="55" xfId="0" applyFont="1" applyFill="1" applyBorder="1" applyAlignment="1">
      <alignment horizontal="center" vertical="center" wrapText="1"/>
    </xf>
    <xf numFmtId="0" fontId="12" fillId="2" borderId="53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/>
    </xf>
    <xf numFmtId="0" fontId="10" fillId="0" borderId="4" xfId="0" applyFont="1" applyBorder="1"/>
    <xf numFmtId="1" fontId="9" fillId="0" borderId="1" xfId="0" applyNumberFormat="1" applyFont="1" applyBorder="1" applyAlignment="1">
      <alignment horizontal="center" vertical="center" wrapText="1"/>
    </xf>
    <xf numFmtId="0" fontId="10" fillId="0" borderId="6" xfId="0" applyFont="1" applyBorder="1"/>
    <xf numFmtId="165" fontId="9" fillId="0" borderId="2" xfId="0" applyNumberFormat="1" applyFont="1" applyBorder="1" applyAlignment="1">
      <alignment horizontal="center" vertical="center" wrapText="1"/>
    </xf>
    <xf numFmtId="0" fontId="10" fillId="0" borderId="7" xfId="0" applyFont="1" applyBorder="1"/>
    <xf numFmtId="4" fontId="9" fillId="0" borderId="2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165" fontId="9" fillId="0" borderId="0" xfId="0" applyNumberFormat="1" applyFont="1" applyAlignment="1">
      <alignment horizontal="center" wrapText="1"/>
    </xf>
    <xf numFmtId="165" fontId="27" fillId="3" borderId="15" xfId="0" applyNumberFormat="1" applyFont="1" applyFill="1" applyBorder="1" applyAlignment="1">
      <alignment horizontal="right" wrapText="1"/>
    </xf>
    <xf numFmtId="0" fontId="10" fillId="0" borderId="17" xfId="0" applyFont="1" applyBorder="1"/>
    <xf numFmtId="0" fontId="10" fillId="0" borderId="18" xfId="0" applyFont="1" applyBorder="1"/>
    <xf numFmtId="165" fontId="23" fillId="0" borderId="0" xfId="0" applyNumberFormat="1" applyFont="1" applyAlignment="1">
      <alignment horizontal="left" vertical="center" wrapText="1"/>
    </xf>
    <xf numFmtId="165" fontId="1" fillId="0" borderId="38" xfId="0" applyNumberFormat="1" applyFont="1" applyBorder="1" applyAlignment="1">
      <alignment horizontal="right" wrapText="1"/>
    </xf>
    <xf numFmtId="0" fontId="10" fillId="0" borderId="39" xfId="0" applyFont="1" applyBorder="1"/>
    <xf numFmtId="0" fontId="10" fillId="0" borderId="40" xfId="0" applyFont="1" applyBorder="1"/>
    <xf numFmtId="3" fontId="1" fillId="0" borderId="15" xfId="0" applyNumberFormat="1" applyFont="1" applyBorder="1" applyAlignment="1">
      <alignment horizontal="right" wrapText="1"/>
    </xf>
    <xf numFmtId="0" fontId="9" fillId="2" borderId="57" xfId="0" applyFont="1" applyFill="1" applyBorder="1" applyAlignment="1">
      <alignment horizontal="center" vertical="center" wrapText="1"/>
    </xf>
    <xf numFmtId="0" fontId="10" fillId="0" borderId="23" xfId="0" applyFont="1" applyBorder="1"/>
    <xf numFmtId="0" fontId="30" fillId="0" borderId="34" xfId="0" applyFont="1" applyBorder="1" applyAlignment="1">
      <alignment horizontal="center" vertical="center" wrapText="1"/>
    </xf>
    <xf numFmtId="0" fontId="35" fillId="0" borderId="26" xfId="0" applyFont="1" applyBorder="1"/>
    <xf numFmtId="0" fontId="35" fillId="0" borderId="27" xfId="0" applyFont="1" applyBorder="1"/>
    <xf numFmtId="0" fontId="19" fillId="0" borderId="44" xfId="0" applyFont="1" applyBorder="1" applyAlignment="1">
      <alignment horizontal="center" vertical="center" wrapText="1"/>
    </xf>
    <xf numFmtId="0" fontId="10" fillId="0" borderId="58" xfId="0" applyFont="1" applyBorder="1"/>
    <xf numFmtId="0" fontId="10" fillId="0" borderId="56" xfId="0" applyFont="1" applyBorder="1"/>
    <xf numFmtId="0" fontId="19" fillId="0" borderId="3" xfId="0" applyFont="1" applyBorder="1" applyAlignment="1">
      <alignment horizontal="center" vertical="center" wrapText="1"/>
    </xf>
    <xf numFmtId="0" fontId="10" fillId="0" borderId="5" xfId="0" applyFont="1" applyBorder="1"/>
    <xf numFmtId="4" fontId="30" fillId="0" borderId="60" xfId="0" applyNumberFormat="1" applyFont="1" applyBorder="1" applyAlignment="1">
      <alignment horizontal="right" vertical="center" wrapText="1"/>
    </xf>
    <xf numFmtId="4" fontId="25" fillId="0" borderId="62" xfId="0" applyNumberFormat="1" applyFont="1" applyFill="1" applyBorder="1" applyAlignment="1">
      <alignment horizontal="right" vertical="center" wrapText="1"/>
    </xf>
    <xf numFmtId="4" fontId="25" fillId="0" borderId="63" xfId="0" applyNumberFormat="1" applyFont="1" applyFill="1" applyBorder="1" applyAlignment="1">
      <alignment horizontal="right" vertical="center" wrapText="1"/>
    </xf>
    <xf numFmtId="4" fontId="25" fillId="0" borderId="63" xfId="0" applyNumberFormat="1" applyFont="1" applyBorder="1" applyAlignment="1">
      <alignment horizontal="right" vertical="center"/>
    </xf>
    <xf numFmtId="4" fontId="25" fillId="0" borderId="62" xfId="0" applyNumberFormat="1" applyFont="1" applyBorder="1" applyAlignment="1">
      <alignment horizontal="right" vertical="center"/>
    </xf>
    <xf numFmtId="4" fontId="25" fillId="0" borderId="6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64</xdr:row>
      <xdr:rowOff>0</xdr:rowOff>
    </xdr:from>
    <xdr:ext cx="95250" cy="285750"/>
    <xdr:sp macro="" textlink="">
      <xdr:nvSpPr>
        <xdr:cNvPr id="2" name="Text Box 42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562725" y="57769125"/>
          <a:ext cx="95250" cy="159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6</xdr:col>
      <xdr:colOff>0</xdr:colOff>
      <xdr:row>64</xdr:row>
      <xdr:rowOff>0</xdr:rowOff>
    </xdr:from>
    <xdr:ext cx="95250" cy="285750"/>
    <xdr:sp macro="" textlink="">
      <xdr:nvSpPr>
        <xdr:cNvPr id="3" name="Text Box 4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62725" y="57769125"/>
          <a:ext cx="95250" cy="159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6</xdr:col>
      <xdr:colOff>0</xdr:colOff>
      <xdr:row>64</xdr:row>
      <xdr:rowOff>0</xdr:rowOff>
    </xdr:from>
    <xdr:ext cx="95250" cy="295275"/>
    <xdr:sp macro="" textlink="">
      <xdr:nvSpPr>
        <xdr:cNvPr id="4" name="Text Box 4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562725" y="57769125"/>
          <a:ext cx="95250" cy="163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6</xdr:col>
      <xdr:colOff>0</xdr:colOff>
      <xdr:row>64</xdr:row>
      <xdr:rowOff>0</xdr:rowOff>
    </xdr:from>
    <xdr:ext cx="95250" cy="285750"/>
    <xdr:sp macro="" textlink="">
      <xdr:nvSpPr>
        <xdr:cNvPr id="5" name="Text Box 4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562725" y="57769125"/>
          <a:ext cx="95250" cy="161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6</xdr:col>
      <xdr:colOff>0</xdr:colOff>
      <xdr:row>64</xdr:row>
      <xdr:rowOff>0</xdr:rowOff>
    </xdr:from>
    <xdr:ext cx="95250" cy="285750"/>
    <xdr:sp macro="" textlink="">
      <xdr:nvSpPr>
        <xdr:cNvPr id="6" name="Text Box 42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562725" y="57769125"/>
          <a:ext cx="95250" cy="159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6</xdr:col>
      <xdr:colOff>0</xdr:colOff>
      <xdr:row>64</xdr:row>
      <xdr:rowOff>0</xdr:rowOff>
    </xdr:from>
    <xdr:ext cx="95250" cy="304800"/>
    <xdr:sp macro="" textlink="">
      <xdr:nvSpPr>
        <xdr:cNvPr id="9" name="Text Box 42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562725" y="60502800"/>
          <a:ext cx="95250" cy="304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6</xdr:col>
      <xdr:colOff>0</xdr:colOff>
      <xdr:row>64</xdr:row>
      <xdr:rowOff>0</xdr:rowOff>
    </xdr:from>
    <xdr:ext cx="95250" cy="304800"/>
    <xdr:sp macro="" textlink="">
      <xdr:nvSpPr>
        <xdr:cNvPr id="10" name="Text Box 42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562725" y="61112400"/>
          <a:ext cx="95250" cy="304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6</xdr:col>
      <xdr:colOff>0</xdr:colOff>
      <xdr:row>64</xdr:row>
      <xdr:rowOff>0</xdr:rowOff>
    </xdr:from>
    <xdr:ext cx="95250" cy="285750"/>
    <xdr:sp macro="" textlink="">
      <xdr:nvSpPr>
        <xdr:cNvPr id="11" name="Text Box 4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771534" y="109851392"/>
          <a:ext cx="95250" cy="293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6</xdr:col>
      <xdr:colOff>0</xdr:colOff>
      <xdr:row>64</xdr:row>
      <xdr:rowOff>0</xdr:rowOff>
    </xdr:from>
    <xdr:ext cx="95250" cy="285750"/>
    <xdr:sp macro="" textlink="">
      <xdr:nvSpPr>
        <xdr:cNvPr id="12" name="Text Box 42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771534" y="109851392"/>
          <a:ext cx="95250" cy="293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6</xdr:col>
      <xdr:colOff>0</xdr:colOff>
      <xdr:row>64</xdr:row>
      <xdr:rowOff>0</xdr:rowOff>
    </xdr:from>
    <xdr:ext cx="95250" cy="295275"/>
    <xdr:sp macro="" textlink="">
      <xdr:nvSpPr>
        <xdr:cNvPr id="13" name="Text Box 42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771534" y="109851392"/>
          <a:ext cx="95250" cy="296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6</xdr:col>
      <xdr:colOff>0</xdr:colOff>
      <xdr:row>64</xdr:row>
      <xdr:rowOff>0</xdr:rowOff>
    </xdr:from>
    <xdr:ext cx="95250" cy="285750"/>
    <xdr:sp macro="" textlink="">
      <xdr:nvSpPr>
        <xdr:cNvPr id="14" name="Text Box 4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771534" y="109851392"/>
          <a:ext cx="95250" cy="294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6</xdr:col>
      <xdr:colOff>0</xdr:colOff>
      <xdr:row>64</xdr:row>
      <xdr:rowOff>0</xdr:rowOff>
    </xdr:from>
    <xdr:ext cx="95250" cy="285750"/>
    <xdr:sp macro="" textlink="">
      <xdr:nvSpPr>
        <xdr:cNvPr id="15" name="Text Box 42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771534" y="109851392"/>
          <a:ext cx="95250" cy="293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6</xdr:col>
      <xdr:colOff>0</xdr:colOff>
      <xdr:row>64</xdr:row>
      <xdr:rowOff>0</xdr:rowOff>
    </xdr:from>
    <xdr:ext cx="95250" cy="304800"/>
    <xdr:sp macro="" textlink="">
      <xdr:nvSpPr>
        <xdr:cNvPr id="16" name="Text Box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771534" y="113109375"/>
          <a:ext cx="95250" cy="304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  <xdr:oneCellAnchor>
    <xdr:from>
      <xdr:col>6</xdr:col>
      <xdr:colOff>0</xdr:colOff>
      <xdr:row>64</xdr:row>
      <xdr:rowOff>0</xdr:rowOff>
    </xdr:from>
    <xdr:ext cx="95250" cy="304800"/>
    <xdr:sp macro="" textlink="">
      <xdr:nvSpPr>
        <xdr:cNvPr id="17" name="Text Box 42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771534" y="113109375"/>
          <a:ext cx="95250" cy="304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2"/>
  <sheetViews>
    <sheetView tabSelected="1" zoomScale="110" zoomScaleNormal="110" workbookViewId="0">
      <selection activeCell="J127" sqref="J127"/>
    </sheetView>
  </sheetViews>
  <sheetFormatPr defaultColWidth="14.42578125" defaultRowHeight="15" customHeight="1" outlineLevelCol="1"/>
  <cols>
    <col min="1" max="1" width="4.42578125" customWidth="1"/>
    <col min="2" max="2" width="46.42578125" customWidth="1"/>
    <col min="3" max="3" width="7" customWidth="1"/>
    <col min="4" max="4" width="8.140625" style="136" bestFit="1" customWidth="1"/>
    <col min="5" max="5" width="11.42578125" customWidth="1" outlineLevel="1"/>
    <col min="6" max="6" width="14.7109375" style="136" bestFit="1" customWidth="1" outlineLevel="1"/>
    <col min="7" max="7" width="11.7109375" customWidth="1"/>
    <col min="8" max="15" width="8" customWidth="1"/>
    <col min="16" max="17" width="7.5703125" customWidth="1"/>
    <col min="18" max="26" width="12.5703125" customWidth="1"/>
  </cols>
  <sheetData>
    <row r="1" spans="1:17" ht="15" customHeight="1">
      <c r="B1" s="1" t="s">
        <v>82</v>
      </c>
      <c r="D1" s="117"/>
      <c r="E1" s="2"/>
      <c r="F1" s="117"/>
      <c r="G1" s="3"/>
    </row>
    <row r="2" spans="1:17" ht="15" customHeight="1">
      <c r="B2" s="112" t="s">
        <v>129</v>
      </c>
      <c r="D2" s="117"/>
      <c r="E2" s="2"/>
      <c r="F2" s="117"/>
      <c r="G2" s="3"/>
    </row>
    <row r="3" spans="1:17" ht="17.25" customHeight="1">
      <c r="B3" s="4"/>
      <c r="D3" s="117"/>
      <c r="E3" s="2"/>
      <c r="F3" s="117"/>
      <c r="G3" s="3"/>
    </row>
    <row r="4" spans="1:17" ht="18.75" customHeight="1">
      <c r="B4" s="206" t="s">
        <v>0</v>
      </c>
      <c r="C4" s="175"/>
      <c r="D4" s="175"/>
      <c r="E4" s="175"/>
      <c r="F4" s="175"/>
    </row>
    <row r="5" spans="1:17" ht="37.5" customHeight="1">
      <c r="A5" s="5"/>
      <c r="B5" s="207" t="s">
        <v>130</v>
      </c>
      <c r="C5" s="208"/>
      <c r="D5" s="208"/>
      <c r="E5" s="208"/>
      <c r="F5" s="208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15.75" customHeight="1" thickBot="1">
      <c r="A6" s="7"/>
      <c r="B6" s="8"/>
      <c r="C6" s="9"/>
      <c r="D6" s="118"/>
      <c r="E6" s="10"/>
      <c r="F6" s="118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17.25" customHeight="1">
      <c r="A7" s="200" t="s">
        <v>1</v>
      </c>
      <c r="B7" s="202" t="s">
        <v>2</v>
      </c>
      <c r="C7" s="202" t="s">
        <v>3</v>
      </c>
      <c r="D7" s="204" t="s">
        <v>4</v>
      </c>
      <c r="E7" s="198" t="s">
        <v>5</v>
      </c>
      <c r="F7" s="199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3" customHeight="1">
      <c r="A8" s="201"/>
      <c r="B8" s="203"/>
      <c r="C8" s="203"/>
      <c r="D8" s="205"/>
      <c r="E8" s="13" t="s">
        <v>6</v>
      </c>
      <c r="F8" s="13" t="s">
        <v>7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5.75" customHeight="1" thickBot="1">
      <c r="A9" s="189" t="s">
        <v>8</v>
      </c>
      <c r="B9" s="190"/>
      <c r="C9" s="190"/>
      <c r="D9" s="190"/>
      <c r="E9" s="191"/>
      <c r="F9" s="119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15" customHeight="1">
      <c r="A10" s="15">
        <f t="shared" ref="A10:A24" si="0">IF(ISBLANK(B10),"",COUNTA($B$8:B10))</f>
        <v>1</v>
      </c>
      <c r="B10" s="88" t="s">
        <v>83</v>
      </c>
      <c r="C10" s="17" t="s">
        <v>9</v>
      </c>
      <c r="D10" s="152">
        <v>147.80000000000001</v>
      </c>
      <c r="E10" s="18"/>
      <c r="F10" s="120">
        <f>D10*E10</f>
        <v>0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ht="16.5" customHeight="1">
      <c r="A11" s="15">
        <f t="shared" si="0"/>
        <v>2</v>
      </c>
      <c r="B11" s="89" t="s">
        <v>84</v>
      </c>
      <c r="C11" s="17" t="s">
        <v>9</v>
      </c>
      <c r="D11" s="152">
        <v>118.94</v>
      </c>
      <c r="E11" s="18"/>
      <c r="F11" s="120">
        <f>D11*E11</f>
        <v>0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>
      <c r="A12" s="15">
        <f t="shared" si="0"/>
        <v>3</v>
      </c>
      <c r="B12" s="89" t="s">
        <v>85</v>
      </c>
      <c r="C12" s="17" t="s">
        <v>9</v>
      </c>
      <c r="D12" s="152">
        <v>57.8</v>
      </c>
      <c r="E12" s="18"/>
      <c r="F12" s="120">
        <f>D12*E12</f>
        <v>0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>
      <c r="A13" s="15">
        <f t="shared" si="0"/>
        <v>4</v>
      </c>
      <c r="B13" s="89" t="s">
        <v>12</v>
      </c>
      <c r="C13" s="90" t="s">
        <v>97</v>
      </c>
      <c r="D13" s="152">
        <v>13</v>
      </c>
      <c r="E13" s="18"/>
      <c r="F13" s="120">
        <f t="shared" ref="F13:F20" si="1">D13*E13</f>
        <v>0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>
      <c r="A14" s="15">
        <f t="shared" si="0"/>
        <v>5</v>
      </c>
      <c r="B14" s="89" t="s">
        <v>86</v>
      </c>
      <c r="C14" s="17" t="s">
        <v>9</v>
      </c>
      <c r="D14" s="152">
        <v>745.52</v>
      </c>
      <c r="E14" s="18"/>
      <c r="F14" s="120">
        <f t="shared" si="1"/>
        <v>0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7">
      <c r="A15" s="15">
        <f t="shared" si="0"/>
        <v>6</v>
      </c>
      <c r="B15" s="89" t="s">
        <v>87</v>
      </c>
      <c r="C15" s="17" t="s">
        <v>9</v>
      </c>
      <c r="D15" s="152">
        <v>48.1</v>
      </c>
      <c r="E15" s="18"/>
      <c r="F15" s="120">
        <f t="shared" si="1"/>
        <v>0</v>
      </c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7">
      <c r="A16" s="15">
        <f t="shared" si="0"/>
        <v>7</v>
      </c>
      <c r="B16" s="89" t="s">
        <v>88</v>
      </c>
      <c r="C16" s="17" t="s">
        <v>9</v>
      </c>
      <c r="D16" s="152">
        <v>5</v>
      </c>
      <c r="E16" s="18"/>
      <c r="F16" s="120">
        <f t="shared" si="1"/>
        <v>0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26">
      <c r="A17" s="15">
        <f t="shared" si="0"/>
        <v>8</v>
      </c>
      <c r="B17" s="89" t="s">
        <v>89</v>
      </c>
      <c r="C17" s="17" t="s">
        <v>9</v>
      </c>
      <c r="D17" s="152">
        <v>2</v>
      </c>
      <c r="E17" s="18"/>
      <c r="F17" s="120">
        <f t="shared" si="1"/>
        <v>0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</row>
    <row r="18" spans="1:26">
      <c r="A18" s="15">
        <f t="shared" si="0"/>
        <v>9</v>
      </c>
      <c r="B18" s="89" t="s">
        <v>13</v>
      </c>
      <c r="C18" s="90" t="s">
        <v>96</v>
      </c>
      <c r="D18" s="152">
        <v>8.1999999999999993</v>
      </c>
      <c r="E18" s="18"/>
      <c r="F18" s="120">
        <f t="shared" si="1"/>
        <v>0</v>
      </c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</row>
    <row r="19" spans="1:26">
      <c r="A19" s="15">
        <f t="shared" si="0"/>
        <v>10</v>
      </c>
      <c r="B19" s="89" t="s">
        <v>90</v>
      </c>
      <c r="C19" s="90" t="s">
        <v>96</v>
      </c>
      <c r="D19" s="152">
        <v>8.1999999999999993</v>
      </c>
      <c r="E19" s="18"/>
      <c r="F19" s="120">
        <f t="shared" si="1"/>
        <v>0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26" ht="15.75" customHeight="1">
      <c r="A20" s="15">
        <f t="shared" si="0"/>
        <v>11</v>
      </c>
      <c r="B20" s="89" t="s">
        <v>91</v>
      </c>
      <c r="C20" s="17" t="s">
        <v>9</v>
      </c>
      <c r="D20" s="152">
        <v>42.2</v>
      </c>
      <c r="E20" s="18"/>
      <c r="F20" s="120">
        <f t="shared" si="1"/>
        <v>0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26" ht="15.75" customHeight="1">
      <c r="A21" s="15">
        <f t="shared" si="0"/>
        <v>12</v>
      </c>
      <c r="B21" s="16" t="s">
        <v>15</v>
      </c>
      <c r="C21" s="17" t="s">
        <v>16</v>
      </c>
      <c r="D21" s="153">
        <v>2.3199999999999998</v>
      </c>
      <c r="E21" s="22"/>
      <c r="F21" s="121">
        <f>D21*E21</f>
        <v>0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26" ht="15.75" customHeight="1">
      <c r="A22" s="15">
        <f t="shared" si="0"/>
        <v>13</v>
      </c>
      <c r="B22" s="16" t="s">
        <v>17</v>
      </c>
      <c r="C22" s="17" t="s">
        <v>16</v>
      </c>
      <c r="D22" s="153">
        <v>2.3199999999999998</v>
      </c>
      <c r="E22" s="22"/>
      <c r="F22" s="121">
        <f>D22*E22</f>
        <v>0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26" ht="15.75" customHeight="1">
      <c r="A23" s="15">
        <f t="shared" si="0"/>
        <v>14</v>
      </c>
      <c r="B23" s="16" t="s">
        <v>18</v>
      </c>
      <c r="C23" s="17" t="s">
        <v>16</v>
      </c>
      <c r="D23" s="153">
        <v>2.3199999999999998</v>
      </c>
      <c r="E23" s="22"/>
      <c r="F23" s="121">
        <f>D23*E23</f>
        <v>0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26" ht="15.75" customHeight="1" thickBot="1">
      <c r="A24" s="32">
        <f t="shared" si="0"/>
        <v>15</v>
      </c>
      <c r="B24" s="29" t="s">
        <v>19</v>
      </c>
      <c r="C24" s="30" t="s">
        <v>20</v>
      </c>
      <c r="D24" s="154">
        <v>1</v>
      </c>
      <c r="E24" s="34"/>
      <c r="F24" s="122">
        <f>D24*E24</f>
        <v>0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26" ht="15.75" customHeight="1" thickBot="1">
      <c r="A25" s="93"/>
      <c r="B25" s="92" t="s">
        <v>105</v>
      </c>
      <c r="C25" s="94"/>
      <c r="D25" s="155"/>
      <c r="E25" s="95"/>
      <c r="F25" s="123">
        <f>SUM(F10:F24)</f>
        <v>0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25.5" customHeight="1">
      <c r="A26" s="53"/>
      <c r="B26" s="192" t="s">
        <v>21</v>
      </c>
      <c r="C26" s="193"/>
      <c r="D26" s="193"/>
      <c r="E26" s="194"/>
      <c r="F26" s="124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  <row r="27" spans="1:26" ht="15.75" customHeight="1">
      <c r="A27" s="15">
        <v>16</v>
      </c>
      <c r="B27" s="86" t="s">
        <v>92</v>
      </c>
      <c r="C27" s="17" t="s">
        <v>9</v>
      </c>
      <c r="D27" s="152">
        <v>107.6</v>
      </c>
      <c r="E27" s="18"/>
      <c r="F27" s="120">
        <f t="shared" ref="F27:F33" si="2">D27*E27</f>
        <v>0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26" ht="15.75" customHeight="1">
      <c r="A28" s="15">
        <v>17</v>
      </c>
      <c r="B28" s="89" t="s">
        <v>93</v>
      </c>
      <c r="C28" s="17" t="s">
        <v>9</v>
      </c>
      <c r="D28" s="152">
        <v>118.94</v>
      </c>
      <c r="E28" s="18"/>
      <c r="F28" s="120">
        <f t="shared" si="2"/>
        <v>0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26" ht="19.5" customHeight="1">
      <c r="A29" s="15">
        <v>18</v>
      </c>
      <c r="B29" s="89" t="s">
        <v>23</v>
      </c>
      <c r="C29" s="17" t="s">
        <v>9</v>
      </c>
      <c r="D29" s="152">
        <v>118.94</v>
      </c>
      <c r="E29" s="18"/>
      <c r="F29" s="120">
        <f t="shared" si="2"/>
        <v>0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26" ht="25.5" customHeight="1">
      <c r="A30" s="15">
        <v>19</v>
      </c>
      <c r="B30" s="89" t="s">
        <v>94</v>
      </c>
      <c r="C30" s="17" t="s">
        <v>9</v>
      </c>
      <c r="D30" s="152">
        <v>107.6</v>
      </c>
      <c r="E30" s="18"/>
      <c r="F30" s="120">
        <f t="shared" si="2"/>
        <v>0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1:26" ht="17.25" customHeight="1">
      <c r="A31" s="15">
        <v>20</v>
      </c>
      <c r="B31" s="89" t="s">
        <v>24</v>
      </c>
      <c r="C31" s="17" t="s">
        <v>9</v>
      </c>
      <c r="D31" s="152">
        <v>84.09</v>
      </c>
      <c r="E31" s="18"/>
      <c r="F31" s="120">
        <f t="shared" si="2"/>
        <v>0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26" ht="27" customHeight="1">
      <c r="A32" s="15">
        <v>21</v>
      </c>
      <c r="B32" s="89" t="s">
        <v>95</v>
      </c>
      <c r="C32" s="17" t="s">
        <v>9</v>
      </c>
      <c r="D32" s="152">
        <v>23.51</v>
      </c>
      <c r="E32" s="18"/>
      <c r="F32" s="120">
        <f t="shared" si="2"/>
        <v>0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1:17" ht="24" customHeight="1" thickBot="1">
      <c r="A33" s="15">
        <v>22</v>
      </c>
      <c r="B33" s="97" t="s">
        <v>25</v>
      </c>
      <c r="C33" s="98" t="s">
        <v>96</v>
      </c>
      <c r="D33" s="156">
        <v>329.1</v>
      </c>
      <c r="E33" s="33"/>
      <c r="F33" s="125">
        <f t="shared" si="2"/>
        <v>0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 ht="16.5" customHeight="1" thickBot="1">
      <c r="A34" s="96"/>
      <c r="B34" s="99" t="s">
        <v>22</v>
      </c>
      <c r="C34" s="100"/>
      <c r="D34" s="157"/>
      <c r="E34" s="101"/>
      <c r="F34" s="126">
        <f>SUM(F27:F33)</f>
        <v>0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7" ht="15" customHeight="1">
      <c r="A35" s="15"/>
      <c r="B35" s="195" t="s">
        <v>26</v>
      </c>
      <c r="C35" s="196"/>
      <c r="D35" s="196"/>
      <c r="E35" s="197"/>
      <c r="F35" s="127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17" ht="29.25" customHeight="1">
      <c r="A36" s="15">
        <v>23</v>
      </c>
      <c r="B36" s="89" t="s">
        <v>98</v>
      </c>
      <c r="C36" s="17" t="s">
        <v>9</v>
      </c>
      <c r="D36" s="158">
        <v>66.48</v>
      </c>
      <c r="E36" s="26"/>
      <c r="F36" s="128">
        <f>D36*E36</f>
        <v>0</v>
      </c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</row>
    <row r="37" spans="1:17" ht="24.75" customHeight="1">
      <c r="A37" s="15">
        <v>24</v>
      </c>
      <c r="B37" s="89" t="s">
        <v>99</v>
      </c>
      <c r="C37" s="17" t="s">
        <v>9</v>
      </c>
      <c r="D37" s="159">
        <v>132.96</v>
      </c>
      <c r="E37" s="26"/>
      <c r="F37" s="128">
        <f>D37*E37</f>
        <v>0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</row>
    <row r="38" spans="1:17" ht="29.25" customHeight="1">
      <c r="A38" s="15">
        <v>25</v>
      </c>
      <c r="B38" s="89" t="s">
        <v>100</v>
      </c>
      <c r="C38" s="17" t="s">
        <v>9</v>
      </c>
      <c r="D38" s="159">
        <v>812</v>
      </c>
      <c r="E38" s="26"/>
      <c r="F38" s="128">
        <f>D38*E38</f>
        <v>0</v>
      </c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</row>
    <row r="39" spans="1:17" ht="14.25" customHeight="1">
      <c r="A39" s="15">
        <v>26</v>
      </c>
      <c r="B39" s="89" t="s">
        <v>101</v>
      </c>
      <c r="C39" s="17" t="s">
        <v>9</v>
      </c>
      <c r="D39" s="159">
        <v>812</v>
      </c>
      <c r="E39" s="26"/>
      <c r="F39" s="128">
        <f t="shared" ref="F39:F41" si="3">D39*E39</f>
        <v>0</v>
      </c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1:17" ht="14.25" customHeight="1">
      <c r="A40" s="15">
        <v>27</v>
      </c>
      <c r="B40" s="89" t="s">
        <v>102</v>
      </c>
      <c r="C40" s="17" t="s">
        <v>9</v>
      </c>
      <c r="D40" s="159">
        <v>812</v>
      </c>
      <c r="E40" s="26"/>
      <c r="F40" s="128">
        <f t="shared" si="3"/>
        <v>0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  <row r="41" spans="1:17" ht="15.75" customHeight="1">
      <c r="A41" s="15">
        <v>28</v>
      </c>
      <c r="B41" s="86" t="s">
        <v>103</v>
      </c>
      <c r="C41" s="17" t="s">
        <v>9</v>
      </c>
      <c r="D41" s="152">
        <v>44.54</v>
      </c>
      <c r="E41" s="26"/>
      <c r="F41" s="128">
        <f t="shared" si="3"/>
        <v>0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</row>
    <row r="42" spans="1:17" ht="15.75" customHeight="1" thickBot="1">
      <c r="A42" s="15">
        <v>29</v>
      </c>
      <c r="B42" s="97" t="s">
        <v>23</v>
      </c>
      <c r="C42" s="30" t="s">
        <v>9</v>
      </c>
      <c r="D42" s="156">
        <v>44.54</v>
      </c>
      <c r="E42" s="91"/>
      <c r="F42" s="129">
        <f>D42*E42</f>
        <v>0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</row>
    <row r="43" spans="1:17" s="76" customFormat="1" ht="15.75" customHeight="1" thickBot="1">
      <c r="A43" s="93"/>
      <c r="B43" s="92" t="s">
        <v>104</v>
      </c>
      <c r="C43" s="94"/>
      <c r="D43" s="160"/>
      <c r="E43" s="103"/>
      <c r="F43" s="130">
        <f>SUM(F36:F42)</f>
        <v>0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1:17" ht="15" customHeight="1">
      <c r="A44" s="102"/>
      <c r="B44" s="178" t="s">
        <v>27</v>
      </c>
      <c r="C44" s="179"/>
      <c r="D44" s="179"/>
      <c r="E44" s="180"/>
      <c r="F44" s="127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1:17" ht="15.75" customHeight="1">
      <c r="A45" s="32">
        <v>30</v>
      </c>
      <c r="B45" s="20" t="s">
        <v>28</v>
      </c>
      <c r="C45" s="30" t="s">
        <v>9</v>
      </c>
      <c r="D45" s="156">
        <v>226.54</v>
      </c>
      <c r="E45" s="33"/>
      <c r="F45" s="125">
        <f>D45*E45</f>
        <v>0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17" ht="15.75" customHeight="1">
      <c r="A46" s="32">
        <v>31</v>
      </c>
      <c r="B46" s="20" t="s">
        <v>29</v>
      </c>
      <c r="C46" s="30" t="s">
        <v>9</v>
      </c>
      <c r="D46" s="156">
        <v>226.54</v>
      </c>
      <c r="E46" s="33"/>
      <c r="F46" s="125">
        <f t="shared" ref="F46:F53" si="4">D46*E46</f>
        <v>0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1:17" ht="23.25" customHeight="1">
      <c r="A47" s="32">
        <v>32</v>
      </c>
      <c r="B47" s="24" t="s">
        <v>30</v>
      </c>
      <c r="C47" s="30" t="s">
        <v>9</v>
      </c>
      <c r="D47" s="156">
        <v>15</v>
      </c>
      <c r="E47" s="33"/>
      <c r="F47" s="125">
        <f t="shared" si="4"/>
        <v>0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1:17" ht="15.75" customHeight="1">
      <c r="A48" s="32">
        <v>33</v>
      </c>
      <c r="B48" s="20" t="s">
        <v>31</v>
      </c>
      <c r="C48" s="30" t="s">
        <v>9</v>
      </c>
      <c r="D48" s="156">
        <v>84.52</v>
      </c>
      <c r="E48" s="33"/>
      <c r="F48" s="125">
        <f t="shared" si="4"/>
        <v>0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1:17" ht="15.75" customHeight="1">
      <c r="A49" s="32">
        <v>34</v>
      </c>
      <c r="B49" s="20" t="s">
        <v>32</v>
      </c>
      <c r="C49" s="30" t="s">
        <v>9</v>
      </c>
      <c r="D49" s="161">
        <v>84.52</v>
      </c>
      <c r="E49" s="33"/>
      <c r="F49" s="125">
        <f>D49*E49</f>
        <v>0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17" ht="15.75" customHeight="1">
      <c r="A50" s="32">
        <v>35</v>
      </c>
      <c r="B50" s="20" t="s">
        <v>33</v>
      </c>
      <c r="C50" s="30" t="s">
        <v>9</v>
      </c>
      <c r="D50" s="156">
        <v>84.52</v>
      </c>
      <c r="E50" s="33"/>
      <c r="F50" s="125">
        <f t="shared" si="4"/>
        <v>0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1:17" ht="15.75" customHeight="1">
      <c r="A51" s="32">
        <v>36</v>
      </c>
      <c r="B51" s="20" t="s">
        <v>34</v>
      </c>
      <c r="C51" s="30" t="s">
        <v>9</v>
      </c>
      <c r="D51" s="156">
        <v>84.52</v>
      </c>
      <c r="E51" s="33"/>
      <c r="F51" s="125">
        <f t="shared" si="4"/>
        <v>0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ht="15.75" customHeight="1">
      <c r="A52" s="32">
        <v>37</v>
      </c>
      <c r="B52" s="85" t="s">
        <v>107</v>
      </c>
      <c r="C52" s="30" t="s">
        <v>9</v>
      </c>
      <c r="D52" s="156">
        <v>84.52</v>
      </c>
      <c r="E52" s="33"/>
      <c r="F52" s="125">
        <f t="shared" si="4"/>
        <v>0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</row>
    <row r="53" spans="1:17" ht="19.5" customHeight="1" thickBot="1">
      <c r="A53" s="32">
        <v>38</v>
      </c>
      <c r="B53" s="86" t="s">
        <v>106</v>
      </c>
      <c r="C53" s="30" t="s">
        <v>9</v>
      </c>
      <c r="D53" s="152">
        <v>142.19999999999999</v>
      </c>
      <c r="E53" s="33"/>
      <c r="F53" s="125">
        <f t="shared" si="4"/>
        <v>0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1:17" s="76" customFormat="1" ht="19.5" customHeight="1" thickBot="1">
      <c r="A54" s="32"/>
      <c r="B54" s="92" t="s">
        <v>108</v>
      </c>
      <c r="C54" s="94"/>
      <c r="D54" s="160"/>
      <c r="E54" s="103"/>
      <c r="F54" s="130">
        <f>SUM(F45:F53)</f>
        <v>0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1:17" ht="15" customHeight="1">
      <c r="A55" s="32"/>
      <c r="B55" s="181" t="s">
        <v>115</v>
      </c>
      <c r="C55" s="182"/>
      <c r="D55" s="182"/>
      <c r="E55" s="183"/>
      <c r="F55" s="119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spans="1:17" ht="15.75" customHeight="1">
      <c r="A56" s="32">
        <v>39</v>
      </c>
      <c r="B56" s="35" t="s">
        <v>35</v>
      </c>
      <c r="C56" s="25" t="s">
        <v>10</v>
      </c>
      <c r="D56" s="162">
        <v>14</v>
      </c>
      <c r="E56" s="26"/>
      <c r="F56" s="128">
        <f>D56*E56</f>
        <v>0</v>
      </c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  <row r="57" spans="1:17" ht="15.75" customHeight="1">
      <c r="A57" s="32">
        <v>40</v>
      </c>
      <c r="B57" s="85" t="s">
        <v>111</v>
      </c>
      <c r="C57" s="17" t="s">
        <v>10</v>
      </c>
      <c r="D57" s="152">
        <v>2</v>
      </c>
      <c r="E57" s="26"/>
      <c r="F57" s="128">
        <f>D57*E57</f>
        <v>0</v>
      </c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</row>
    <row r="58" spans="1:17" ht="15.75" customHeight="1" thickBot="1">
      <c r="A58" s="32">
        <v>41</v>
      </c>
      <c r="B58" s="85" t="s">
        <v>110</v>
      </c>
      <c r="C58" s="17" t="s">
        <v>10</v>
      </c>
      <c r="D58" s="152">
        <v>1</v>
      </c>
      <c r="E58" s="26"/>
      <c r="F58" s="128">
        <f>D58*E58</f>
        <v>0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</row>
    <row r="59" spans="1:17" ht="15.75" customHeight="1" thickBot="1">
      <c r="A59" s="15"/>
      <c r="B59" s="92" t="s">
        <v>109</v>
      </c>
      <c r="C59" s="94"/>
      <c r="D59" s="160"/>
      <c r="E59" s="103"/>
      <c r="F59" s="130">
        <f>SUM(F50:F58)</f>
        <v>0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</row>
    <row r="60" spans="1:17" ht="26.25" customHeight="1">
      <c r="A60" s="15"/>
      <c r="B60" s="181" t="s">
        <v>116</v>
      </c>
      <c r="C60" s="182"/>
      <c r="D60" s="182"/>
      <c r="E60" s="183"/>
      <c r="F60" s="131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</row>
    <row r="61" spans="1:17" ht="15.75" customHeight="1">
      <c r="A61" s="15">
        <v>42</v>
      </c>
      <c r="B61" s="86" t="s">
        <v>114</v>
      </c>
      <c r="C61" s="17" t="s">
        <v>9</v>
      </c>
      <c r="D61" s="152">
        <v>15.1</v>
      </c>
      <c r="E61" s="18"/>
      <c r="F61" s="120">
        <f>D61*E61</f>
        <v>0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  <row r="62" spans="1:17" s="76" customFormat="1" ht="15.75" customHeight="1">
      <c r="A62" s="15">
        <v>43</v>
      </c>
      <c r="B62" s="86" t="s">
        <v>112</v>
      </c>
      <c r="C62" s="90" t="s">
        <v>96</v>
      </c>
      <c r="D62" s="152">
        <v>8.1999999999999993</v>
      </c>
      <c r="E62" s="18"/>
      <c r="F62" s="120">
        <f t="shared" ref="F62:F63" si="5">D62*E62</f>
        <v>0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</row>
    <row r="63" spans="1:17" s="76" customFormat="1" ht="15.75" customHeight="1" thickBot="1">
      <c r="A63" s="15">
        <v>44</v>
      </c>
      <c r="B63" s="104" t="s">
        <v>113</v>
      </c>
      <c r="C63" s="98" t="s">
        <v>96</v>
      </c>
      <c r="D63" s="156">
        <v>8.1999999999999993</v>
      </c>
      <c r="E63" s="33"/>
      <c r="F63" s="125">
        <f t="shared" si="5"/>
        <v>0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</row>
    <row r="64" spans="1:17" ht="13.5" customHeight="1" thickBot="1">
      <c r="A64" s="105"/>
      <c r="B64" s="92" t="s">
        <v>117</v>
      </c>
      <c r="C64" s="106"/>
      <c r="D64" s="163"/>
      <c r="E64" s="107"/>
      <c r="F64" s="132">
        <f>SUM(F61:F63)</f>
        <v>0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</row>
    <row r="65" spans="1:17" ht="18.75" customHeight="1">
      <c r="A65" s="184" t="s">
        <v>36</v>
      </c>
      <c r="B65" s="185"/>
      <c r="C65" s="185"/>
      <c r="D65" s="185"/>
      <c r="E65" s="185"/>
      <c r="F65" s="185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 spans="1:17" ht="20.25" customHeight="1">
      <c r="A66" s="38">
        <v>45</v>
      </c>
      <c r="B66" s="42" t="s">
        <v>37</v>
      </c>
      <c r="C66" s="21" t="s">
        <v>38</v>
      </c>
      <c r="D66" s="133"/>
      <c r="E66" s="17"/>
      <c r="F66" s="133">
        <f t="shared" ref="F66:F75" si="6">D66*E66</f>
        <v>0</v>
      </c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 spans="1:17" ht="28.5" customHeight="1">
      <c r="A67" s="38">
        <v>45</v>
      </c>
      <c r="B67" s="108" t="s">
        <v>118</v>
      </c>
      <c r="C67" s="21" t="s">
        <v>38</v>
      </c>
      <c r="D67" s="133"/>
      <c r="E67" s="17"/>
      <c r="F67" s="133">
        <f t="shared" si="6"/>
        <v>0</v>
      </c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 spans="1:17" ht="21" customHeight="1">
      <c r="A68" s="38">
        <v>45</v>
      </c>
      <c r="B68" s="43" t="s">
        <v>39</v>
      </c>
      <c r="C68" s="28" t="s">
        <v>14</v>
      </c>
      <c r="D68" s="164"/>
      <c r="E68" s="40"/>
      <c r="F68" s="133">
        <f t="shared" si="6"/>
        <v>0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</row>
    <row r="69" spans="1:17" ht="22.5" customHeight="1">
      <c r="A69" s="38">
        <v>45</v>
      </c>
      <c r="B69" s="43" t="s">
        <v>40</v>
      </c>
      <c r="C69" s="28" t="s">
        <v>14</v>
      </c>
      <c r="D69" s="164"/>
      <c r="E69" s="40"/>
      <c r="F69" s="133">
        <f t="shared" si="6"/>
        <v>0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</row>
    <row r="70" spans="1:17" ht="18.75" customHeight="1">
      <c r="A70" s="38">
        <v>45</v>
      </c>
      <c r="B70" s="43" t="s">
        <v>41</v>
      </c>
      <c r="C70" s="28" t="s">
        <v>14</v>
      </c>
      <c r="D70" s="164"/>
      <c r="E70" s="40"/>
      <c r="F70" s="133">
        <f t="shared" si="6"/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</row>
    <row r="71" spans="1:17" ht="20.25" customHeight="1">
      <c r="A71" s="38">
        <v>45</v>
      </c>
      <c r="B71" s="43" t="s">
        <v>42</v>
      </c>
      <c r="C71" s="28" t="s">
        <v>14</v>
      </c>
      <c r="D71" s="164"/>
      <c r="E71" s="40"/>
      <c r="F71" s="133">
        <f t="shared" si="6"/>
        <v>0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</row>
    <row r="72" spans="1:17" ht="15.75" customHeight="1">
      <c r="A72" s="38">
        <v>45</v>
      </c>
      <c r="B72" s="43" t="s">
        <v>43</v>
      </c>
      <c r="C72" s="28" t="s">
        <v>14</v>
      </c>
      <c r="D72" s="164"/>
      <c r="E72" s="40"/>
      <c r="F72" s="133">
        <f t="shared" si="6"/>
        <v>0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</row>
    <row r="73" spans="1:17" ht="18.75" customHeight="1">
      <c r="A73" s="38">
        <v>45</v>
      </c>
      <c r="B73" s="43" t="s">
        <v>44</v>
      </c>
      <c r="C73" s="28" t="s">
        <v>14</v>
      </c>
      <c r="D73" s="164"/>
      <c r="E73" s="40"/>
      <c r="F73" s="133">
        <f t="shared" si="6"/>
        <v>0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</row>
    <row r="74" spans="1:17" ht="22.5" customHeight="1">
      <c r="A74" s="38">
        <v>45</v>
      </c>
      <c r="B74" s="43" t="s">
        <v>45</v>
      </c>
      <c r="C74" s="28" t="s">
        <v>14</v>
      </c>
      <c r="D74" s="164"/>
      <c r="E74" s="40"/>
      <c r="F74" s="133">
        <f t="shared" si="6"/>
        <v>0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</row>
    <row r="75" spans="1:17" ht="22.5" customHeight="1">
      <c r="A75" s="38">
        <v>45</v>
      </c>
      <c r="B75" s="44" t="s">
        <v>46</v>
      </c>
      <c r="C75" s="28" t="s">
        <v>14</v>
      </c>
      <c r="D75" s="164"/>
      <c r="E75" s="40"/>
      <c r="F75" s="133">
        <f t="shared" si="6"/>
        <v>0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</row>
    <row r="76" spans="1:17" ht="15.75" customHeight="1">
      <c r="A76" s="38">
        <v>45</v>
      </c>
      <c r="B76" s="43" t="s">
        <v>47</v>
      </c>
      <c r="C76" s="28" t="s">
        <v>14</v>
      </c>
      <c r="D76" s="164"/>
      <c r="E76" s="40"/>
      <c r="F76" s="133">
        <f t="shared" ref="F76:F84" si="7">D76*E76</f>
        <v>0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</row>
    <row r="77" spans="1:17" ht="15.75" customHeight="1">
      <c r="A77" s="38">
        <v>45</v>
      </c>
      <c r="B77" s="43" t="s">
        <v>48</v>
      </c>
      <c r="C77" s="28" t="s">
        <v>10</v>
      </c>
      <c r="D77" s="164"/>
      <c r="E77" s="40"/>
      <c r="F77" s="133">
        <f t="shared" si="7"/>
        <v>0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</row>
    <row r="78" spans="1:17" ht="15.75" customHeight="1">
      <c r="A78" s="38">
        <v>45</v>
      </c>
      <c r="B78" s="43" t="s">
        <v>49</v>
      </c>
      <c r="C78" s="46" t="s">
        <v>10</v>
      </c>
      <c r="D78" s="165"/>
      <c r="E78" s="31"/>
      <c r="F78" s="133">
        <f t="shared" si="7"/>
        <v>0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</row>
    <row r="79" spans="1:17" ht="15.75" customHeight="1">
      <c r="A79" s="38">
        <v>45</v>
      </c>
      <c r="B79" s="43" t="s">
        <v>50</v>
      </c>
      <c r="C79" s="28" t="s">
        <v>10</v>
      </c>
      <c r="D79" s="164"/>
      <c r="E79" s="40"/>
      <c r="F79" s="133">
        <f t="shared" si="7"/>
        <v>0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</row>
    <row r="80" spans="1:17" ht="15.75" customHeight="1">
      <c r="A80" s="38">
        <v>45</v>
      </c>
      <c r="B80" s="43" t="s">
        <v>51</v>
      </c>
      <c r="C80" s="28" t="s">
        <v>10</v>
      </c>
      <c r="D80" s="164"/>
      <c r="E80" s="40"/>
      <c r="F80" s="133">
        <f t="shared" si="7"/>
        <v>0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</row>
    <row r="81" spans="1:17" ht="15.75" customHeight="1">
      <c r="A81" s="38">
        <v>45</v>
      </c>
      <c r="B81" s="43" t="s">
        <v>52</v>
      </c>
      <c r="C81" s="28" t="s">
        <v>10</v>
      </c>
      <c r="D81" s="164"/>
      <c r="E81" s="40"/>
      <c r="F81" s="133">
        <f t="shared" si="7"/>
        <v>0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</row>
    <row r="82" spans="1:17" ht="15.75" customHeight="1">
      <c r="A82" s="38">
        <v>45</v>
      </c>
      <c r="B82" s="43" t="s">
        <v>53</v>
      </c>
      <c r="C82" s="28" t="s">
        <v>10</v>
      </c>
      <c r="D82" s="164"/>
      <c r="E82" s="40"/>
      <c r="F82" s="133">
        <f t="shared" si="7"/>
        <v>0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</row>
    <row r="83" spans="1:17" ht="15.75" customHeight="1">
      <c r="A83" s="38">
        <v>45</v>
      </c>
      <c r="B83" s="43" t="s">
        <v>54</v>
      </c>
      <c r="C83" s="47" t="s">
        <v>10</v>
      </c>
      <c r="D83" s="166"/>
      <c r="E83" s="27"/>
      <c r="F83" s="133">
        <f t="shared" si="7"/>
        <v>0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</row>
    <row r="84" spans="1:17" ht="15.75" customHeight="1">
      <c r="A84" s="38">
        <v>45</v>
      </c>
      <c r="B84" s="108" t="s">
        <v>122</v>
      </c>
      <c r="C84" s="28" t="s">
        <v>10</v>
      </c>
      <c r="D84" s="164"/>
      <c r="E84" s="40"/>
      <c r="F84" s="133">
        <f t="shared" si="7"/>
        <v>0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</row>
    <row r="85" spans="1:17" ht="15.75" customHeight="1">
      <c r="A85" s="38">
        <v>45</v>
      </c>
      <c r="B85" s="108" t="s">
        <v>123</v>
      </c>
      <c r="C85" s="28" t="s">
        <v>38</v>
      </c>
      <c r="D85" s="164"/>
      <c r="E85" s="40"/>
      <c r="F85" s="133">
        <f t="shared" ref="F85:F88" si="8">D85*E85</f>
        <v>0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</row>
    <row r="86" spans="1:17" ht="15.75" customHeight="1">
      <c r="A86" s="38">
        <v>45</v>
      </c>
      <c r="B86" s="43" t="s">
        <v>55</v>
      </c>
      <c r="C86" s="28" t="s">
        <v>10</v>
      </c>
      <c r="D86" s="164"/>
      <c r="E86" s="40"/>
      <c r="F86" s="133">
        <f t="shared" si="8"/>
        <v>0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</row>
    <row r="87" spans="1:17" ht="15.75" customHeight="1">
      <c r="A87" s="38">
        <v>45</v>
      </c>
      <c r="B87" s="43" t="s">
        <v>56</v>
      </c>
      <c r="C87" s="46" t="s">
        <v>10</v>
      </c>
      <c r="D87" s="165"/>
      <c r="E87" s="31"/>
      <c r="F87" s="133">
        <f t="shared" si="8"/>
        <v>0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</row>
    <row r="88" spans="1:17" ht="15.75" customHeight="1" thickBot="1">
      <c r="A88" s="38">
        <v>45</v>
      </c>
      <c r="B88" s="43" t="s">
        <v>57</v>
      </c>
      <c r="C88" s="28" t="s">
        <v>58</v>
      </c>
      <c r="D88" s="164"/>
      <c r="E88" s="40"/>
      <c r="F88" s="133">
        <f t="shared" si="8"/>
        <v>0</v>
      </c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</row>
    <row r="89" spans="1:17" ht="18" customHeight="1" thickBot="1">
      <c r="A89" s="41"/>
      <c r="B89" s="226" t="s">
        <v>59</v>
      </c>
      <c r="C89" s="227"/>
      <c r="D89" s="199"/>
      <c r="E89" s="48"/>
      <c r="F89" s="134">
        <f>SUM(F66:F88)</f>
        <v>0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</row>
    <row r="90" spans="1:17" ht="18" customHeight="1">
      <c r="A90" s="186" t="s">
        <v>60</v>
      </c>
      <c r="B90" s="187"/>
      <c r="C90" s="187"/>
      <c r="D90" s="187"/>
      <c r="E90" s="187"/>
      <c r="F90" s="188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 spans="1:17" ht="18.75" customHeight="1">
      <c r="A91" s="38"/>
      <c r="B91" s="49" t="s">
        <v>61</v>
      </c>
      <c r="C91" s="45"/>
      <c r="D91" s="167"/>
      <c r="E91" s="80"/>
      <c r="F91" s="135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</row>
    <row r="92" spans="1:17" ht="15.75" customHeight="1">
      <c r="A92" s="38">
        <v>46</v>
      </c>
      <c r="B92" s="87" t="s">
        <v>119</v>
      </c>
      <c r="C92" s="47" t="s">
        <v>11</v>
      </c>
      <c r="D92" s="168">
        <v>21</v>
      </c>
      <c r="E92" s="81"/>
      <c r="F92" s="83">
        <f t="shared" ref="F92:F103" si="9">D92*E92</f>
        <v>0</v>
      </c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</row>
    <row r="93" spans="1:17" ht="15.75" customHeight="1">
      <c r="A93" s="38">
        <v>47</v>
      </c>
      <c r="B93" s="87" t="s">
        <v>120</v>
      </c>
      <c r="C93" s="47" t="s">
        <v>11</v>
      </c>
      <c r="D93" s="168">
        <v>1</v>
      </c>
      <c r="E93" s="81"/>
      <c r="F93" s="83">
        <f t="shared" si="9"/>
        <v>0</v>
      </c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</row>
    <row r="94" spans="1:17" ht="15.75" customHeight="1">
      <c r="A94" s="38">
        <v>48</v>
      </c>
      <c r="B94" s="87" t="s">
        <v>121</v>
      </c>
      <c r="C94" s="47" t="s">
        <v>10</v>
      </c>
      <c r="D94" s="168">
        <v>1</v>
      </c>
      <c r="E94" s="81"/>
      <c r="F94" s="83">
        <f t="shared" si="9"/>
        <v>0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</row>
    <row r="95" spans="1:17" ht="15.75" customHeight="1">
      <c r="A95" s="38">
        <v>49</v>
      </c>
      <c r="B95" s="50" t="s">
        <v>17</v>
      </c>
      <c r="C95" s="47" t="s">
        <v>16</v>
      </c>
      <c r="D95" s="168">
        <v>0.4</v>
      </c>
      <c r="E95" s="81"/>
      <c r="F95" s="83">
        <f t="shared" si="9"/>
        <v>0</v>
      </c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</row>
    <row r="96" spans="1:17" ht="15.75" customHeight="1">
      <c r="A96" s="38">
        <v>50</v>
      </c>
      <c r="B96" s="50" t="s">
        <v>18</v>
      </c>
      <c r="C96" s="47" t="s">
        <v>16</v>
      </c>
      <c r="D96" s="168">
        <v>0.4</v>
      </c>
      <c r="E96" s="81"/>
      <c r="F96" s="83">
        <f t="shared" si="9"/>
        <v>0</v>
      </c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</row>
    <row r="97" spans="1:17" ht="15.75" customHeight="1">
      <c r="A97" s="38">
        <v>51</v>
      </c>
      <c r="B97" s="50" t="s">
        <v>19</v>
      </c>
      <c r="C97" s="47" t="s">
        <v>20</v>
      </c>
      <c r="D97" s="168">
        <v>1</v>
      </c>
      <c r="E97" s="81"/>
      <c r="F97" s="83">
        <f t="shared" si="9"/>
        <v>0</v>
      </c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</row>
    <row r="98" spans="1:17" ht="22.5" customHeight="1">
      <c r="A98" s="38"/>
      <c r="B98" s="49" t="s">
        <v>62</v>
      </c>
      <c r="C98" s="47"/>
      <c r="D98" s="168"/>
      <c r="E98" s="82"/>
      <c r="F98" s="83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</row>
    <row r="99" spans="1:17" ht="21" customHeight="1">
      <c r="A99" s="38">
        <v>52</v>
      </c>
      <c r="B99" s="50" t="s">
        <v>63</v>
      </c>
      <c r="C99" s="47" t="s">
        <v>10</v>
      </c>
      <c r="D99" s="166">
        <v>2</v>
      </c>
      <c r="E99" s="78"/>
      <c r="F99" s="83">
        <f t="shared" si="9"/>
        <v>0</v>
      </c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</row>
    <row r="100" spans="1:17" ht="16.5" customHeight="1">
      <c r="A100" s="38">
        <v>53</v>
      </c>
      <c r="B100" s="50" t="s">
        <v>64</v>
      </c>
      <c r="C100" s="47" t="s">
        <v>10</v>
      </c>
      <c r="D100" s="166">
        <v>2</v>
      </c>
      <c r="E100" s="78"/>
      <c r="F100" s="83">
        <f t="shared" si="9"/>
        <v>0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</row>
    <row r="101" spans="1:17" ht="15.75" customHeight="1">
      <c r="A101" s="38">
        <v>54</v>
      </c>
      <c r="B101" s="50" t="s">
        <v>65</v>
      </c>
      <c r="C101" s="47" t="s">
        <v>14</v>
      </c>
      <c r="D101" s="166">
        <v>9</v>
      </c>
      <c r="E101" s="78"/>
      <c r="F101" s="83">
        <f t="shared" si="9"/>
        <v>0</v>
      </c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</row>
    <row r="102" spans="1:17" ht="15.75" customHeight="1">
      <c r="A102" s="38">
        <v>55</v>
      </c>
      <c r="B102" s="50" t="s">
        <v>66</v>
      </c>
      <c r="C102" s="47" t="s">
        <v>14</v>
      </c>
      <c r="D102" s="166">
        <v>15</v>
      </c>
      <c r="E102" s="78"/>
      <c r="F102" s="83">
        <f t="shared" si="9"/>
        <v>0</v>
      </c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</row>
    <row r="103" spans="1:17" ht="15.75" customHeight="1">
      <c r="A103" s="38">
        <v>56</v>
      </c>
      <c r="B103" s="50" t="s">
        <v>67</v>
      </c>
      <c r="C103" s="47" t="s">
        <v>68</v>
      </c>
      <c r="D103" s="166">
        <v>1</v>
      </c>
      <c r="E103" s="79"/>
      <c r="F103" s="83">
        <f t="shared" si="9"/>
        <v>0</v>
      </c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</row>
    <row r="104" spans="1:17" ht="19.5" customHeight="1">
      <c r="A104" s="38">
        <v>57</v>
      </c>
      <c r="B104" s="39" t="s">
        <v>69</v>
      </c>
      <c r="C104" s="28" t="s">
        <v>10</v>
      </c>
      <c r="D104" s="164">
        <v>1</v>
      </c>
      <c r="E104" s="51"/>
      <c r="F104" s="84">
        <f t="shared" ref="F104:F107" si="10">D104*E104</f>
        <v>0</v>
      </c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</row>
    <row r="105" spans="1:17" ht="18" customHeight="1">
      <c r="A105" s="38">
        <v>58</v>
      </c>
      <c r="B105" s="39" t="s">
        <v>70</v>
      </c>
      <c r="C105" s="28" t="s">
        <v>10</v>
      </c>
      <c r="D105" s="164">
        <v>2</v>
      </c>
      <c r="E105" s="77"/>
      <c r="F105" s="84">
        <f t="shared" si="10"/>
        <v>0</v>
      </c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</row>
    <row r="106" spans="1:17" ht="15.75" customHeight="1">
      <c r="A106" s="38">
        <v>59</v>
      </c>
      <c r="B106" s="39" t="s">
        <v>71</v>
      </c>
      <c r="C106" s="28" t="s">
        <v>10</v>
      </c>
      <c r="D106" s="164">
        <v>2</v>
      </c>
      <c r="E106" s="77"/>
      <c r="F106" s="84">
        <f t="shared" si="10"/>
        <v>0</v>
      </c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</row>
    <row r="107" spans="1:17" ht="15.75" customHeight="1" thickBot="1">
      <c r="A107" s="38">
        <v>60</v>
      </c>
      <c r="B107" s="52" t="s">
        <v>72</v>
      </c>
      <c r="C107" s="46" t="s">
        <v>10</v>
      </c>
      <c r="D107" s="169">
        <v>1</v>
      </c>
      <c r="E107" s="113"/>
      <c r="F107" s="114">
        <f t="shared" si="10"/>
        <v>0</v>
      </c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</row>
    <row r="108" spans="1:17" ht="14.25" customHeight="1" thickBot="1">
      <c r="A108" s="105"/>
      <c r="B108" s="223" t="s">
        <v>73</v>
      </c>
      <c r="C108" s="224"/>
      <c r="D108" s="225"/>
      <c r="E108" s="115"/>
      <c r="F108" s="132">
        <f>SUM(F92:F107)</f>
        <v>0</v>
      </c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</row>
    <row r="109" spans="1:17" ht="15.75" customHeight="1">
      <c r="A109" s="218" t="s">
        <v>74</v>
      </c>
      <c r="B109" s="219"/>
      <c r="C109" s="37"/>
      <c r="D109" s="131"/>
      <c r="E109" s="36"/>
      <c r="F109" s="131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17" s="110" customFormat="1" ht="15.75" customHeight="1">
      <c r="A110" s="151">
        <v>61</v>
      </c>
      <c r="B110" s="141" t="s">
        <v>125</v>
      </c>
      <c r="C110" s="142"/>
      <c r="D110" s="170"/>
      <c r="E110" s="143"/>
      <c r="F110" s="22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</row>
    <row r="111" spans="1:17" s="110" customFormat="1" ht="15.75" customHeight="1">
      <c r="A111" s="151">
        <v>62</v>
      </c>
      <c r="B111" s="141" t="s">
        <v>124</v>
      </c>
      <c r="C111" s="142"/>
      <c r="D111" s="170"/>
      <c r="E111" s="143"/>
      <c r="F111" s="230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</row>
    <row r="112" spans="1:17" ht="27.75" customHeight="1">
      <c r="A112" s="151">
        <v>63</v>
      </c>
      <c r="B112" s="87" t="s">
        <v>75</v>
      </c>
      <c r="C112" s="144" t="s">
        <v>16</v>
      </c>
      <c r="D112" s="171">
        <v>5.0999999999999996</v>
      </c>
      <c r="E112" s="145"/>
      <c r="F112" s="231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</row>
    <row r="113" spans="1:26" ht="22.5" customHeight="1">
      <c r="A113" s="151">
        <v>64</v>
      </c>
      <c r="B113" s="86" t="s">
        <v>76</v>
      </c>
      <c r="C113" s="90" t="s">
        <v>16</v>
      </c>
      <c r="D113" s="172">
        <v>5.0999999999999996</v>
      </c>
      <c r="E113" s="146"/>
      <c r="F113" s="231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</row>
    <row r="114" spans="1:26" ht="30.75" customHeight="1">
      <c r="A114" s="151">
        <v>65</v>
      </c>
      <c r="B114" s="86" t="s">
        <v>77</v>
      </c>
      <c r="C114" s="90"/>
      <c r="D114" s="172"/>
      <c r="E114" s="147"/>
      <c r="F114" s="232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</row>
    <row r="115" spans="1:26" ht="24" customHeight="1" thickBot="1">
      <c r="A115" s="151">
        <v>66</v>
      </c>
      <c r="B115" s="148" t="s">
        <v>78</v>
      </c>
      <c r="C115" s="111"/>
      <c r="D115" s="173"/>
      <c r="E115" s="149"/>
      <c r="F115" s="233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</row>
    <row r="116" spans="1:26" ht="21" customHeight="1" thickBot="1">
      <c r="A116" s="150"/>
      <c r="B116" s="220" t="s">
        <v>128</v>
      </c>
      <c r="C116" s="221"/>
      <c r="D116" s="221"/>
      <c r="E116" s="222"/>
      <c r="F116" s="228">
        <f>SUM(F110:F115)</f>
        <v>0</v>
      </c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</row>
    <row r="117" spans="1:26" ht="18.75" customHeight="1">
      <c r="A117" s="53"/>
      <c r="B117" s="214" t="s">
        <v>79</v>
      </c>
      <c r="C117" s="215"/>
      <c r="D117" s="215"/>
      <c r="E117" s="216"/>
      <c r="F117" s="140">
        <f>F116+F108+F89+F64+F59+F54+F43+F34+F25</f>
        <v>0</v>
      </c>
      <c r="G117" s="54"/>
      <c r="H117" s="11"/>
      <c r="I117" s="11"/>
      <c r="J117" s="11"/>
      <c r="K117" s="11"/>
      <c r="L117" s="11"/>
      <c r="M117" s="55"/>
      <c r="N117" s="55"/>
      <c r="O117" s="55"/>
      <c r="P117" s="55"/>
      <c r="Q117" s="55"/>
    </row>
    <row r="118" spans="1:26" ht="21" customHeight="1">
      <c r="A118" s="56"/>
      <c r="B118" s="217" t="s">
        <v>80</v>
      </c>
      <c r="C118" s="211"/>
      <c r="D118" s="211"/>
      <c r="E118" s="212"/>
      <c r="F118" s="138">
        <f>F117*0.2</f>
        <v>0</v>
      </c>
      <c r="G118" s="11"/>
      <c r="H118" s="11"/>
      <c r="I118" s="11"/>
      <c r="J118" s="11"/>
      <c r="K118" s="11"/>
      <c r="L118" s="11"/>
      <c r="M118" s="55"/>
      <c r="N118" s="55"/>
      <c r="O118" s="55"/>
      <c r="P118" s="55"/>
      <c r="Q118" s="55"/>
    </row>
    <row r="119" spans="1:26" ht="21" customHeight="1">
      <c r="A119" s="57"/>
      <c r="B119" s="210" t="s">
        <v>126</v>
      </c>
      <c r="C119" s="211"/>
      <c r="D119" s="211"/>
      <c r="E119" s="212"/>
      <c r="F119" s="139">
        <f>F117+F118</f>
        <v>0</v>
      </c>
      <c r="G119" s="11"/>
      <c r="H119" s="11"/>
      <c r="I119" s="11"/>
      <c r="J119" s="11"/>
      <c r="K119" s="11"/>
      <c r="L119" s="11"/>
      <c r="M119" s="55"/>
      <c r="N119" s="55"/>
      <c r="O119" s="55"/>
      <c r="P119" s="55"/>
      <c r="Q119" s="55"/>
    </row>
    <row r="120" spans="1:26" ht="21" customHeight="1" thickBot="1">
      <c r="A120" s="176"/>
      <c r="B120" s="177"/>
      <c r="C120" s="177"/>
      <c r="D120" s="177"/>
      <c r="E120" s="177"/>
      <c r="F120" s="177"/>
      <c r="G120" s="11"/>
      <c r="H120" s="11"/>
      <c r="I120" s="11"/>
      <c r="J120" s="11"/>
      <c r="K120" s="11"/>
      <c r="L120" s="11"/>
      <c r="M120" s="55"/>
      <c r="N120" s="55"/>
      <c r="O120" s="55"/>
      <c r="P120" s="55"/>
      <c r="Q120" s="55"/>
    </row>
    <row r="121" spans="1:26" ht="15.75" customHeight="1">
      <c r="A121" s="58"/>
      <c r="B121" s="213"/>
      <c r="C121" s="175"/>
      <c r="D121" s="175"/>
      <c r="E121" s="175"/>
      <c r="F121" s="175"/>
      <c r="G121" s="11"/>
      <c r="H121" s="11"/>
      <c r="I121" s="11"/>
      <c r="J121" s="11"/>
      <c r="K121" s="11"/>
      <c r="L121" s="11"/>
      <c r="M121" s="55"/>
      <c r="N121" s="55"/>
      <c r="O121" s="55"/>
      <c r="P121" s="55"/>
      <c r="Q121" s="55"/>
    </row>
    <row r="122" spans="1:26" ht="55.5" customHeight="1">
      <c r="A122" s="59"/>
      <c r="B122" s="116" t="s">
        <v>131</v>
      </c>
      <c r="C122" s="174" t="s">
        <v>81</v>
      </c>
      <c r="D122" s="175"/>
      <c r="E122" s="175"/>
      <c r="F122" s="175"/>
      <c r="G122" s="61"/>
      <c r="H122" s="62"/>
      <c r="I122" s="62"/>
      <c r="J122" s="62"/>
      <c r="K122" s="62"/>
      <c r="L122" s="62"/>
      <c r="M122" s="62"/>
      <c r="N122" s="62"/>
      <c r="O122" s="60"/>
      <c r="P122" s="60"/>
      <c r="Q122" s="60"/>
      <c r="R122" s="60"/>
      <c r="S122" s="60"/>
      <c r="T122" s="63"/>
      <c r="U122" s="63"/>
      <c r="V122" s="63"/>
      <c r="W122" s="63"/>
      <c r="X122" s="63"/>
      <c r="Y122" s="63"/>
      <c r="Z122" s="63"/>
    </row>
    <row r="123" spans="1:26" ht="24" customHeight="1">
      <c r="A123" s="64"/>
      <c r="B123" s="68"/>
      <c r="G123" s="66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</row>
    <row r="124" spans="1:26" ht="39.75" customHeight="1">
      <c r="A124" s="67"/>
      <c r="B124" s="116" t="s">
        <v>127</v>
      </c>
      <c r="C124" s="174" t="s">
        <v>81</v>
      </c>
      <c r="D124" s="175"/>
      <c r="E124" s="175"/>
      <c r="F124" s="175"/>
      <c r="G124" s="69"/>
      <c r="H124" s="70"/>
      <c r="I124" s="70"/>
      <c r="J124" s="70"/>
      <c r="K124" s="70"/>
      <c r="L124" s="70"/>
      <c r="M124" s="70"/>
      <c r="N124" s="70"/>
      <c r="O124" s="60"/>
      <c r="P124" s="60"/>
      <c r="Q124" s="60"/>
      <c r="R124" s="60"/>
      <c r="S124" s="60"/>
    </row>
    <row r="125" spans="1:26" ht="22.5" customHeight="1">
      <c r="A125" s="58"/>
      <c r="B125" s="209"/>
      <c r="C125" s="175"/>
      <c r="D125" s="137"/>
      <c r="E125" s="55"/>
      <c r="F125" s="137"/>
      <c r="G125" s="71"/>
      <c r="H125" s="11"/>
      <c r="I125" s="11"/>
      <c r="J125" s="11"/>
      <c r="K125" s="11"/>
      <c r="L125" s="11"/>
      <c r="M125" s="11"/>
      <c r="N125" s="11"/>
      <c r="O125" s="55"/>
      <c r="P125" s="55"/>
      <c r="Q125" s="55"/>
      <c r="R125" s="55"/>
      <c r="S125" s="55"/>
    </row>
    <row r="126" spans="1:26" ht="12.75" customHeight="1">
      <c r="A126" s="58"/>
      <c r="B126" s="68"/>
      <c r="C126" s="72"/>
      <c r="D126" s="137"/>
      <c r="E126" s="55"/>
      <c r="F126" s="137"/>
      <c r="G126" s="71"/>
      <c r="H126" s="11"/>
      <c r="I126" s="11"/>
      <c r="J126" s="11"/>
      <c r="K126" s="11"/>
      <c r="L126" s="11"/>
      <c r="M126" s="11"/>
      <c r="N126" s="11"/>
      <c r="O126" s="55"/>
      <c r="P126" s="55"/>
      <c r="Q126" s="55"/>
      <c r="R126" s="55"/>
      <c r="S126" s="55"/>
    </row>
    <row r="127" spans="1:26" ht="61.5" customHeight="1">
      <c r="A127" s="58"/>
      <c r="B127" s="68"/>
      <c r="C127" s="72"/>
      <c r="D127" s="137"/>
      <c r="E127" s="55"/>
      <c r="F127" s="137"/>
      <c r="G127" s="71"/>
      <c r="H127" s="11"/>
      <c r="I127" s="11"/>
      <c r="J127" s="11"/>
      <c r="K127" s="11"/>
      <c r="L127" s="11"/>
      <c r="M127" s="11"/>
      <c r="N127" s="11"/>
      <c r="O127" s="55"/>
      <c r="P127" s="55"/>
      <c r="Q127" s="55"/>
      <c r="R127" s="55"/>
      <c r="S127" s="55"/>
    </row>
    <row r="128" spans="1:26" ht="12.75" customHeight="1">
      <c r="A128" s="58"/>
      <c r="B128" s="73"/>
      <c r="C128" s="74"/>
      <c r="D128" s="137"/>
      <c r="E128" s="55"/>
      <c r="F128" s="137"/>
      <c r="G128" s="71"/>
      <c r="H128" s="11"/>
      <c r="I128" s="11"/>
      <c r="J128" s="11"/>
      <c r="K128" s="11"/>
      <c r="L128" s="11"/>
      <c r="M128" s="11"/>
      <c r="N128" s="11"/>
      <c r="O128" s="55"/>
      <c r="P128" s="55"/>
      <c r="Q128" s="55"/>
      <c r="R128" s="55"/>
      <c r="S128" s="55"/>
    </row>
    <row r="129" spans="1:17" ht="12.75" customHeight="1">
      <c r="A129" s="58"/>
      <c r="B129" s="209"/>
      <c r="C129" s="175"/>
      <c r="D129" s="137"/>
      <c r="E129" s="55"/>
      <c r="F129" s="137"/>
      <c r="G129" s="11"/>
      <c r="H129" s="11"/>
      <c r="I129" s="11"/>
      <c r="J129" s="11"/>
      <c r="K129" s="11"/>
      <c r="L129" s="11"/>
      <c r="M129" s="55"/>
      <c r="N129" s="55"/>
      <c r="O129" s="55"/>
      <c r="P129" s="55"/>
      <c r="Q129" s="55"/>
    </row>
    <row r="130" spans="1:17" ht="12.75" customHeight="1">
      <c r="A130" s="58"/>
      <c r="B130" s="73"/>
      <c r="C130" s="74"/>
      <c r="D130" s="137"/>
      <c r="E130" s="55"/>
      <c r="F130" s="137"/>
      <c r="G130" s="11"/>
      <c r="H130" s="11"/>
      <c r="I130" s="11"/>
      <c r="J130" s="11"/>
      <c r="K130" s="11"/>
      <c r="L130" s="11"/>
      <c r="M130" s="55"/>
      <c r="N130" s="55"/>
      <c r="O130" s="55"/>
      <c r="P130" s="55"/>
      <c r="Q130" s="55"/>
    </row>
    <row r="131" spans="1:17" ht="12.75" customHeight="1">
      <c r="A131" s="58"/>
      <c r="B131" s="73"/>
      <c r="C131" s="74"/>
      <c r="D131" s="137"/>
      <c r="E131" s="55"/>
      <c r="F131" s="137"/>
      <c r="G131" s="11"/>
      <c r="H131" s="11"/>
      <c r="I131" s="11"/>
      <c r="J131" s="11"/>
      <c r="K131" s="11"/>
      <c r="L131" s="11"/>
      <c r="M131" s="55"/>
      <c r="N131" s="55"/>
      <c r="O131" s="55"/>
      <c r="P131" s="55"/>
      <c r="Q131" s="55"/>
    </row>
    <row r="132" spans="1:17" ht="12.75" customHeight="1">
      <c r="A132" s="58"/>
      <c r="B132" s="73"/>
      <c r="C132" s="74"/>
      <c r="D132" s="137"/>
      <c r="E132" s="55"/>
      <c r="F132" s="137"/>
      <c r="G132" s="11"/>
      <c r="H132" s="11"/>
      <c r="I132" s="11"/>
      <c r="J132" s="11"/>
      <c r="K132" s="11"/>
      <c r="L132" s="11"/>
      <c r="M132" s="55"/>
      <c r="N132" s="55"/>
      <c r="O132" s="55"/>
      <c r="P132" s="55"/>
      <c r="Q132" s="55"/>
    </row>
    <row r="133" spans="1:17" ht="12.75" customHeight="1">
      <c r="A133" s="58"/>
      <c r="B133" s="73"/>
      <c r="C133" s="74"/>
      <c r="D133" s="137"/>
      <c r="E133" s="55"/>
      <c r="F133" s="137"/>
      <c r="G133" s="11"/>
      <c r="H133" s="11"/>
      <c r="I133" s="11"/>
      <c r="J133" s="11"/>
      <c r="K133" s="11"/>
      <c r="L133" s="11"/>
      <c r="M133" s="55"/>
      <c r="N133" s="55"/>
      <c r="O133" s="55"/>
      <c r="P133" s="55"/>
      <c r="Q133" s="55"/>
    </row>
    <row r="134" spans="1:17" ht="12.75" customHeight="1">
      <c r="A134" s="58"/>
      <c r="B134" s="73"/>
      <c r="C134" s="74"/>
      <c r="D134" s="137"/>
      <c r="E134" s="55"/>
      <c r="F134" s="137"/>
      <c r="G134" s="11"/>
      <c r="H134" s="11"/>
      <c r="I134" s="11"/>
      <c r="J134" s="11"/>
      <c r="K134" s="11"/>
      <c r="L134" s="11"/>
      <c r="M134" s="55"/>
      <c r="N134" s="55"/>
      <c r="O134" s="55"/>
      <c r="P134" s="55"/>
      <c r="Q134" s="55"/>
    </row>
    <row r="135" spans="1:17" ht="12.75" customHeight="1">
      <c r="A135" s="58"/>
      <c r="B135" s="73"/>
      <c r="C135" s="74"/>
      <c r="D135" s="137"/>
      <c r="E135" s="55"/>
      <c r="F135" s="137"/>
      <c r="G135" s="11"/>
      <c r="H135" s="11"/>
      <c r="I135" s="11"/>
      <c r="J135" s="11"/>
      <c r="K135" s="11"/>
      <c r="L135" s="11"/>
      <c r="M135" s="55"/>
      <c r="N135" s="55"/>
      <c r="O135" s="55"/>
      <c r="P135" s="55"/>
      <c r="Q135" s="55"/>
    </row>
    <row r="136" spans="1:17" ht="12.75" customHeight="1">
      <c r="A136" s="58"/>
      <c r="B136" s="73"/>
      <c r="C136" s="74"/>
      <c r="D136" s="137"/>
      <c r="E136" s="55"/>
      <c r="F136" s="137"/>
      <c r="G136" s="11"/>
      <c r="H136" s="11"/>
      <c r="I136" s="11"/>
      <c r="J136" s="11"/>
      <c r="K136" s="11"/>
      <c r="L136" s="11"/>
      <c r="M136" s="55"/>
      <c r="N136" s="55"/>
      <c r="O136" s="55"/>
      <c r="P136" s="55"/>
      <c r="Q136" s="55"/>
    </row>
    <row r="137" spans="1:17" ht="12.75" customHeight="1">
      <c r="A137" s="58"/>
      <c r="B137" s="73"/>
      <c r="C137" s="74"/>
      <c r="D137" s="137"/>
      <c r="E137" s="55"/>
      <c r="F137" s="137"/>
      <c r="G137" s="11"/>
      <c r="H137" s="11"/>
      <c r="I137" s="11"/>
      <c r="J137" s="11"/>
      <c r="K137" s="11"/>
      <c r="L137" s="11"/>
      <c r="M137" s="55"/>
      <c r="N137" s="55"/>
      <c r="O137" s="55"/>
      <c r="P137" s="55"/>
      <c r="Q137" s="55"/>
    </row>
    <row r="138" spans="1:17" ht="12.75" customHeight="1">
      <c r="A138" s="58"/>
      <c r="B138" s="73"/>
      <c r="C138" s="74"/>
      <c r="D138" s="137"/>
      <c r="E138" s="55"/>
      <c r="F138" s="137"/>
      <c r="G138" s="11"/>
      <c r="H138" s="11"/>
      <c r="I138" s="11"/>
      <c r="J138" s="11"/>
      <c r="K138" s="11"/>
      <c r="L138" s="11"/>
      <c r="M138" s="55"/>
      <c r="N138" s="55"/>
      <c r="O138" s="55"/>
      <c r="P138" s="55"/>
      <c r="Q138" s="55"/>
    </row>
    <row r="139" spans="1:17" ht="12.75" customHeight="1">
      <c r="A139" s="58"/>
      <c r="B139" s="73"/>
      <c r="C139" s="74"/>
      <c r="D139" s="137"/>
      <c r="E139" s="55"/>
      <c r="F139" s="137"/>
      <c r="G139" s="11"/>
      <c r="H139" s="11"/>
      <c r="I139" s="11"/>
      <c r="J139" s="11"/>
      <c r="K139" s="11"/>
      <c r="L139" s="11"/>
      <c r="M139" s="55"/>
      <c r="N139" s="55"/>
      <c r="O139" s="55"/>
      <c r="P139" s="55"/>
      <c r="Q139" s="55"/>
    </row>
    <row r="140" spans="1:17" ht="12.75" customHeight="1">
      <c r="A140" s="58"/>
      <c r="B140" s="73"/>
      <c r="C140" s="74"/>
      <c r="D140" s="137"/>
      <c r="E140" s="55"/>
      <c r="F140" s="137"/>
      <c r="G140" s="11"/>
      <c r="H140" s="11"/>
      <c r="I140" s="11"/>
      <c r="J140" s="11"/>
      <c r="K140" s="11"/>
      <c r="L140" s="11"/>
      <c r="M140" s="55"/>
      <c r="N140" s="55"/>
      <c r="O140" s="55"/>
      <c r="P140" s="55"/>
      <c r="Q140" s="55"/>
    </row>
    <row r="141" spans="1:17" ht="12.75" customHeight="1">
      <c r="A141" s="58"/>
      <c r="B141" s="73"/>
      <c r="C141" s="74"/>
      <c r="D141" s="137"/>
      <c r="E141" s="55"/>
      <c r="F141" s="137"/>
      <c r="G141" s="11"/>
      <c r="H141" s="11"/>
      <c r="I141" s="11"/>
      <c r="J141" s="11"/>
      <c r="K141" s="11"/>
      <c r="L141" s="11"/>
      <c r="M141" s="55"/>
      <c r="N141" s="55"/>
      <c r="O141" s="55"/>
      <c r="P141" s="55"/>
      <c r="Q141" s="55"/>
    </row>
    <row r="142" spans="1:17" ht="12.75" customHeight="1">
      <c r="A142" s="58"/>
      <c r="B142" s="73"/>
      <c r="C142" s="74"/>
      <c r="D142" s="137"/>
      <c r="E142" s="55"/>
      <c r="F142" s="137"/>
      <c r="G142" s="11"/>
      <c r="H142" s="11"/>
      <c r="I142" s="11"/>
      <c r="J142" s="11"/>
      <c r="K142" s="11"/>
      <c r="L142" s="11"/>
      <c r="M142" s="55"/>
      <c r="N142" s="55"/>
      <c r="O142" s="55"/>
      <c r="P142" s="55"/>
      <c r="Q142" s="55"/>
    </row>
    <row r="143" spans="1:17" ht="12.75" customHeight="1">
      <c r="A143" s="58"/>
      <c r="B143" s="73"/>
      <c r="C143" s="74"/>
      <c r="D143" s="137"/>
      <c r="E143" s="55"/>
      <c r="F143" s="137"/>
      <c r="G143" s="11"/>
      <c r="H143" s="11"/>
      <c r="I143" s="11"/>
      <c r="J143" s="11"/>
      <c r="K143" s="11"/>
      <c r="L143" s="11"/>
      <c r="M143" s="55"/>
      <c r="N143" s="55"/>
      <c r="O143" s="55"/>
      <c r="P143" s="55"/>
      <c r="Q143" s="55"/>
    </row>
    <row r="144" spans="1:17" ht="12.75" customHeight="1">
      <c r="A144" s="58"/>
      <c r="B144" s="73"/>
      <c r="C144" s="74"/>
      <c r="D144" s="137"/>
      <c r="E144" s="55"/>
      <c r="F144" s="137"/>
      <c r="G144" s="11"/>
      <c r="H144" s="11"/>
      <c r="I144" s="11"/>
      <c r="J144" s="11"/>
      <c r="K144" s="11"/>
      <c r="L144" s="11"/>
      <c r="M144" s="55"/>
      <c r="N144" s="55"/>
      <c r="O144" s="55"/>
      <c r="P144" s="55"/>
      <c r="Q144" s="55"/>
    </row>
    <row r="145" spans="1:17" ht="12.75" customHeight="1">
      <c r="A145" s="58"/>
      <c r="B145" s="73"/>
      <c r="C145" s="74"/>
      <c r="D145" s="137"/>
      <c r="E145" s="55"/>
      <c r="F145" s="137"/>
      <c r="G145" s="11"/>
      <c r="H145" s="11"/>
      <c r="I145" s="11"/>
      <c r="J145" s="11"/>
      <c r="K145" s="11"/>
      <c r="L145" s="11"/>
      <c r="M145" s="55"/>
      <c r="N145" s="55"/>
      <c r="O145" s="55"/>
      <c r="P145" s="55"/>
      <c r="Q145" s="55"/>
    </row>
    <row r="146" spans="1:17" ht="12.75" customHeight="1">
      <c r="A146" s="58"/>
      <c r="B146" s="73"/>
      <c r="C146" s="74"/>
      <c r="D146" s="137"/>
      <c r="E146" s="55"/>
      <c r="F146" s="137"/>
      <c r="G146" s="11"/>
      <c r="H146" s="11"/>
      <c r="I146" s="11"/>
      <c r="J146" s="11"/>
      <c r="K146" s="11"/>
      <c r="L146" s="11"/>
      <c r="M146" s="55"/>
      <c r="N146" s="55"/>
      <c r="O146" s="55"/>
      <c r="P146" s="55"/>
      <c r="Q146" s="55"/>
    </row>
    <row r="147" spans="1:17" ht="12.75" customHeight="1">
      <c r="A147" s="58"/>
      <c r="B147" s="73"/>
      <c r="C147" s="74"/>
      <c r="D147" s="137"/>
      <c r="E147" s="55"/>
      <c r="F147" s="137"/>
      <c r="G147" s="11"/>
      <c r="H147" s="11"/>
      <c r="I147" s="11"/>
      <c r="J147" s="11"/>
      <c r="K147" s="11"/>
      <c r="L147" s="11"/>
      <c r="M147" s="55"/>
      <c r="N147" s="55"/>
      <c r="O147" s="55"/>
      <c r="P147" s="55"/>
      <c r="Q147" s="55"/>
    </row>
    <row r="148" spans="1:17" ht="12.75" customHeight="1">
      <c r="A148" s="58"/>
      <c r="B148" s="73"/>
      <c r="C148" s="74"/>
      <c r="D148" s="137"/>
      <c r="E148" s="55"/>
      <c r="F148" s="137"/>
      <c r="G148" s="11"/>
      <c r="H148" s="11"/>
      <c r="I148" s="11"/>
      <c r="J148" s="11"/>
      <c r="K148" s="11"/>
      <c r="L148" s="11"/>
      <c r="M148" s="55"/>
      <c r="N148" s="55"/>
      <c r="O148" s="55"/>
      <c r="P148" s="55"/>
      <c r="Q148" s="55"/>
    </row>
    <row r="149" spans="1:17" ht="12.75" customHeight="1">
      <c r="A149" s="58"/>
      <c r="B149" s="73"/>
      <c r="C149" s="74"/>
      <c r="D149" s="137"/>
      <c r="E149" s="55"/>
      <c r="F149" s="137"/>
      <c r="G149" s="11"/>
      <c r="H149" s="11"/>
      <c r="I149" s="11"/>
      <c r="J149" s="11"/>
      <c r="K149" s="11"/>
      <c r="L149" s="11"/>
      <c r="M149" s="55"/>
      <c r="N149" s="55"/>
      <c r="O149" s="55"/>
      <c r="P149" s="55"/>
      <c r="Q149" s="55"/>
    </row>
    <row r="150" spans="1:17" ht="12.75" customHeight="1">
      <c r="A150" s="58"/>
      <c r="B150" s="73"/>
      <c r="C150" s="74"/>
      <c r="D150" s="137"/>
      <c r="E150" s="55"/>
      <c r="F150" s="137"/>
      <c r="G150" s="11"/>
      <c r="H150" s="11"/>
      <c r="I150" s="11"/>
      <c r="J150" s="11"/>
      <c r="K150" s="11"/>
      <c r="L150" s="11"/>
      <c r="M150" s="55"/>
      <c r="N150" s="55"/>
      <c r="O150" s="55"/>
      <c r="P150" s="55"/>
      <c r="Q150" s="55"/>
    </row>
    <row r="151" spans="1:17" ht="12.75" customHeight="1">
      <c r="A151" s="58"/>
      <c r="B151" s="73"/>
      <c r="C151" s="74"/>
      <c r="D151" s="137"/>
      <c r="E151" s="55"/>
      <c r="F151" s="137"/>
      <c r="G151" s="11"/>
      <c r="H151" s="11"/>
      <c r="I151" s="11"/>
      <c r="J151" s="11"/>
      <c r="K151" s="11"/>
      <c r="L151" s="11"/>
      <c r="M151" s="55"/>
      <c r="N151" s="55"/>
      <c r="O151" s="55"/>
      <c r="P151" s="55"/>
      <c r="Q151" s="55"/>
    </row>
    <row r="152" spans="1:17" ht="12.75" customHeight="1">
      <c r="A152" s="58"/>
      <c r="B152" s="73"/>
      <c r="C152" s="74"/>
      <c r="D152" s="137"/>
      <c r="E152" s="55"/>
      <c r="F152" s="137"/>
      <c r="G152" s="11"/>
      <c r="H152" s="11"/>
      <c r="I152" s="11"/>
      <c r="J152" s="11"/>
      <c r="K152" s="11"/>
      <c r="L152" s="11"/>
      <c r="M152" s="55"/>
      <c r="N152" s="55"/>
      <c r="O152" s="55"/>
      <c r="P152" s="55"/>
      <c r="Q152" s="55"/>
    </row>
    <row r="153" spans="1:17" ht="12.75" customHeight="1">
      <c r="A153" s="58"/>
      <c r="B153" s="73"/>
      <c r="C153" s="74"/>
      <c r="D153" s="137"/>
      <c r="E153" s="55"/>
      <c r="F153" s="137"/>
      <c r="G153" s="11"/>
      <c r="H153" s="11"/>
      <c r="I153" s="11"/>
      <c r="J153" s="11"/>
      <c r="K153" s="11"/>
      <c r="L153" s="11"/>
      <c r="M153" s="55"/>
      <c r="N153" s="55"/>
      <c r="O153" s="55"/>
      <c r="P153" s="55"/>
      <c r="Q153" s="55"/>
    </row>
    <row r="154" spans="1:17" ht="12.75" customHeight="1">
      <c r="A154" s="58"/>
      <c r="B154" s="73"/>
      <c r="C154" s="74"/>
      <c r="D154" s="137"/>
      <c r="E154" s="55"/>
      <c r="F154" s="137"/>
      <c r="G154" s="11"/>
      <c r="H154" s="11"/>
      <c r="I154" s="11"/>
      <c r="J154" s="11"/>
      <c r="K154" s="11"/>
      <c r="L154" s="11"/>
      <c r="M154" s="55"/>
      <c r="N154" s="55"/>
      <c r="O154" s="55"/>
      <c r="P154" s="55"/>
      <c r="Q154" s="55"/>
    </row>
    <row r="155" spans="1:17" ht="12.75" customHeight="1">
      <c r="A155" s="58"/>
      <c r="B155" s="73"/>
      <c r="C155" s="74"/>
      <c r="D155" s="137"/>
      <c r="E155" s="55"/>
      <c r="F155" s="137"/>
      <c r="G155" s="11"/>
      <c r="H155" s="11"/>
      <c r="I155" s="11"/>
      <c r="J155" s="11"/>
      <c r="K155" s="11"/>
      <c r="L155" s="11"/>
      <c r="M155" s="55"/>
      <c r="N155" s="55"/>
      <c r="O155" s="55"/>
      <c r="P155" s="55"/>
      <c r="Q155" s="55"/>
    </row>
    <row r="156" spans="1:17" ht="12.75" customHeight="1">
      <c r="A156" s="58"/>
      <c r="B156" s="73"/>
      <c r="C156" s="74"/>
      <c r="D156" s="137"/>
      <c r="E156" s="55"/>
      <c r="F156" s="137"/>
      <c r="G156" s="11"/>
      <c r="H156" s="11"/>
      <c r="I156" s="11"/>
      <c r="J156" s="11"/>
      <c r="K156" s="11"/>
      <c r="L156" s="11"/>
      <c r="M156" s="55"/>
      <c r="N156" s="55"/>
      <c r="O156" s="55"/>
      <c r="P156" s="55"/>
      <c r="Q156" s="55"/>
    </row>
    <row r="157" spans="1:17" ht="12.75" customHeight="1">
      <c r="A157" s="58"/>
      <c r="B157" s="73"/>
      <c r="C157" s="74"/>
      <c r="D157" s="137"/>
      <c r="E157" s="55"/>
      <c r="F157" s="137"/>
      <c r="G157" s="11"/>
      <c r="H157" s="11"/>
      <c r="I157" s="11"/>
      <c r="J157" s="11"/>
      <c r="K157" s="11"/>
      <c r="L157" s="11"/>
      <c r="M157" s="55"/>
      <c r="N157" s="55"/>
      <c r="O157" s="55"/>
      <c r="P157" s="55"/>
      <c r="Q157" s="55"/>
    </row>
    <row r="158" spans="1:17" ht="12.75" customHeight="1">
      <c r="A158" s="58"/>
      <c r="B158" s="73"/>
      <c r="C158" s="74"/>
      <c r="D158" s="137"/>
      <c r="E158" s="55"/>
      <c r="F158" s="137"/>
      <c r="G158" s="11"/>
      <c r="H158" s="11"/>
      <c r="I158" s="11"/>
      <c r="J158" s="11"/>
      <c r="K158" s="11"/>
      <c r="L158" s="11"/>
      <c r="M158" s="55"/>
      <c r="N158" s="55"/>
      <c r="O158" s="55"/>
      <c r="P158" s="55"/>
      <c r="Q158" s="55"/>
    </row>
    <row r="159" spans="1:17" ht="12.75" customHeight="1">
      <c r="A159" s="58"/>
      <c r="B159" s="73"/>
      <c r="C159" s="74"/>
      <c r="D159" s="137"/>
      <c r="E159" s="55"/>
      <c r="F159" s="137"/>
      <c r="G159" s="11"/>
      <c r="H159" s="11"/>
      <c r="I159" s="11"/>
      <c r="J159" s="11"/>
      <c r="K159" s="11"/>
      <c r="L159" s="11"/>
      <c r="M159" s="55"/>
      <c r="N159" s="55"/>
      <c r="O159" s="55"/>
      <c r="P159" s="55"/>
      <c r="Q159" s="55"/>
    </row>
    <row r="160" spans="1:17" ht="12.75" customHeight="1">
      <c r="A160" s="58"/>
      <c r="B160" s="73"/>
      <c r="C160" s="74"/>
      <c r="D160" s="137"/>
      <c r="E160" s="55"/>
      <c r="F160" s="137"/>
      <c r="G160" s="11"/>
      <c r="H160" s="11"/>
      <c r="I160" s="11"/>
      <c r="J160" s="11"/>
      <c r="K160" s="11"/>
      <c r="L160" s="11"/>
      <c r="M160" s="55"/>
      <c r="N160" s="55"/>
      <c r="O160" s="55"/>
      <c r="P160" s="55"/>
      <c r="Q160" s="55"/>
    </row>
    <row r="161" spans="1:17" ht="12.75" customHeight="1">
      <c r="A161" s="58"/>
      <c r="B161" s="73"/>
      <c r="C161" s="74"/>
      <c r="D161" s="137"/>
      <c r="E161" s="55"/>
      <c r="F161" s="137"/>
      <c r="G161" s="11"/>
      <c r="H161" s="11"/>
      <c r="I161" s="11"/>
      <c r="J161" s="11"/>
      <c r="K161" s="11"/>
      <c r="L161" s="11"/>
      <c r="M161" s="55"/>
      <c r="N161" s="55"/>
      <c r="O161" s="55"/>
      <c r="P161" s="55"/>
      <c r="Q161" s="55"/>
    </row>
    <row r="162" spans="1:17" ht="12.75" customHeight="1">
      <c r="A162" s="58"/>
      <c r="B162" s="73"/>
      <c r="C162" s="74"/>
      <c r="D162" s="137"/>
      <c r="E162" s="55"/>
      <c r="F162" s="137"/>
      <c r="G162" s="11"/>
      <c r="H162" s="11"/>
      <c r="I162" s="11"/>
      <c r="J162" s="11"/>
      <c r="K162" s="11"/>
      <c r="L162" s="11"/>
      <c r="M162" s="55"/>
      <c r="N162" s="55"/>
      <c r="O162" s="55"/>
      <c r="P162" s="55"/>
      <c r="Q162" s="55"/>
    </row>
    <row r="163" spans="1:17" ht="12.75" customHeight="1">
      <c r="A163" s="58"/>
      <c r="B163" s="73"/>
      <c r="C163" s="74"/>
      <c r="D163" s="137"/>
      <c r="E163" s="55"/>
      <c r="F163" s="137"/>
      <c r="G163" s="11"/>
      <c r="H163" s="11"/>
      <c r="I163" s="11"/>
      <c r="J163" s="11"/>
      <c r="K163" s="11"/>
      <c r="L163" s="11"/>
      <c r="M163" s="55"/>
      <c r="N163" s="55"/>
      <c r="O163" s="55"/>
      <c r="P163" s="55"/>
      <c r="Q163" s="55"/>
    </row>
    <row r="164" spans="1:17" ht="12.75" customHeight="1">
      <c r="A164" s="58"/>
      <c r="B164" s="73"/>
      <c r="C164" s="74"/>
      <c r="D164" s="137"/>
      <c r="E164" s="55"/>
      <c r="F164" s="137"/>
      <c r="G164" s="11"/>
      <c r="H164" s="11"/>
      <c r="I164" s="11"/>
      <c r="J164" s="11"/>
      <c r="K164" s="11"/>
      <c r="L164" s="11"/>
      <c r="M164" s="55"/>
      <c r="N164" s="55"/>
      <c r="O164" s="55"/>
      <c r="P164" s="55"/>
      <c r="Q164" s="55"/>
    </row>
    <row r="165" spans="1:17" ht="12.75" customHeight="1">
      <c r="A165" s="58"/>
      <c r="B165" s="73"/>
      <c r="C165" s="74"/>
      <c r="D165" s="137"/>
      <c r="E165" s="55"/>
      <c r="F165" s="137"/>
      <c r="G165" s="11"/>
      <c r="H165" s="11"/>
      <c r="I165" s="11"/>
      <c r="J165" s="11"/>
      <c r="K165" s="11"/>
      <c r="L165" s="11"/>
      <c r="M165" s="55"/>
      <c r="N165" s="55"/>
      <c r="O165" s="55"/>
      <c r="P165" s="55"/>
      <c r="Q165" s="55"/>
    </row>
    <row r="166" spans="1:17" ht="12.75" customHeight="1">
      <c r="A166" s="58"/>
      <c r="B166" s="73"/>
      <c r="C166" s="74"/>
      <c r="D166" s="137"/>
      <c r="E166" s="55"/>
      <c r="F166" s="137"/>
      <c r="G166" s="11"/>
      <c r="H166" s="11"/>
      <c r="I166" s="11"/>
      <c r="J166" s="11"/>
      <c r="K166" s="11"/>
      <c r="L166" s="11"/>
      <c r="M166" s="55"/>
      <c r="N166" s="55"/>
      <c r="O166" s="55"/>
      <c r="P166" s="55"/>
      <c r="Q166" s="55"/>
    </row>
    <row r="167" spans="1:17" ht="12.75" customHeight="1">
      <c r="A167" s="58"/>
      <c r="B167" s="73"/>
      <c r="C167" s="74"/>
      <c r="D167" s="137"/>
      <c r="E167" s="55"/>
      <c r="F167" s="137"/>
      <c r="G167" s="11"/>
      <c r="H167" s="11"/>
      <c r="I167" s="11"/>
      <c r="J167" s="11"/>
      <c r="K167" s="11"/>
      <c r="L167" s="11"/>
      <c r="M167" s="55"/>
      <c r="N167" s="55"/>
      <c r="O167" s="55"/>
      <c r="P167" s="55"/>
      <c r="Q167" s="55"/>
    </row>
    <row r="168" spans="1:17" ht="12.75" customHeight="1">
      <c r="A168" s="58"/>
      <c r="B168" s="73"/>
      <c r="C168" s="74"/>
      <c r="D168" s="137"/>
      <c r="E168" s="55"/>
      <c r="F168" s="137"/>
      <c r="G168" s="11"/>
      <c r="H168" s="11"/>
      <c r="I168" s="11"/>
      <c r="J168" s="11"/>
      <c r="K168" s="11"/>
      <c r="L168" s="11"/>
      <c r="M168" s="55"/>
      <c r="N168" s="55"/>
      <c r="O168" s="55"/>
      <c r="P168" s="55"/>
      <c r="Q168" s="55"/>
    </row>
    <row r="169" spans="1:17" ht="12.75" customHeight="1">
      <c r="A169" s="58"/>
      <c r="B169" s="73"/>
      <c r="C169" s="74"/>
      <c r="D169" s="137"/>
      <c r="E169" s="55"/>
      <c r="F169" s="137"/>
      <c r="G169" s="11"/>
      <c r="H169" s="11"/>
      <c r="I169" s="11"/>
      <c r="J169" s="11"/>
      <c r="K169" s="11"/>
      <c r="L169" s="11"/>
      <c r="M169" s="55"/>
      <c r="N169" s="55"/>
      <c r="O169" s="55"/>
      <c r="P169" s="55"/>
      <c r="Q169" s="55"/>
    </row>
    <row r="170" spans="1:17" ht="12.75" customHeight="1">
      <c r="A170" s="58"/>
      <c r="B170" s="73"/>
      <c r="C170" s="74"/>
      <c r="D170" s="137"/>
      <c r="E170" s="55"/>
      <c r="F170" s="137"/>
      <c r="G170" s="11"/>
      <c r="H170" s="11"/>
      <c r="I170" s="11"/>
      <c r="J170" s="11"/>
      <c r="K170" s="11"/>
      <c r="L170" s="11"/>
      <c r="M170" s="55"/>
      <c r="N170" s="55"/>
      <c r="O170" s="55"/>
      <c r="P170" s="55"/>
      <c r="Q170" s="55"/>
    </row>
    <row r="171" spans="1:17" ht="12.75" customHeight="1">
      <c r="A171" s="58"/>
      <c r="B171" s="73"/>
      <c r="C171" s="74"/>
      <c r="D171" s="137"/>
      <c r="E171" s="55"/>
      <c r="F171" s="137"/>
      <c r="G171" s="11"/>
      <c r="H171" s="11"/>
      <c r="I171" s="11"/>
      <c r="J171" s="11"/>
      <c r="K171" s="11"/>
      <c r="L171" s="11"/>
      <c r="M171" s="55"/>
      <c r="N171" s="55"/>
      <c r="O171" s="55"/>
      <c r="P171" s="55"/>
      <c r="Q171" s="55"/>
    </row>
    <row r="172" spans="1:17" ht="12.75" customHeight="1">
      <c r="A172" s="58"/>
      <c r="B172" s="73"/>
      <c r="C172" s="74"/>
      <c r="D172" s="137"/>
      <c r="E172" s="55"/>
      <c r="F172" s="137"/>
      <c r="G172" s="11"/>
      <c r="H172" s="11"/>
      <c r="I172" s="11"/>
      <c r="J172" s="11"/>
      <c r="K172" s="11"/>
      <c r="L172" s="11"/>
      <c r="M172" s="55"/>
      <c r="N172" s="55"/>
      <c r="O172" s="55"/>
      <c r="P172" s="55"/>
      <c r="Q172" s="55"/>
    </row>
    <row r="173" spans="1:17" ht="12.75" customHeight="1">
      <c r="A173" s="58"/>
      <c r="B173" s="73"/>
      <c r="C173" s="74"/>
      <c r="D173" s="137"/>
      <c r="E173" s="55"/>
      <c r="F173" s="137"/>
      <c r="G173" s="11"/>
      <c r="H173" s="11"/>
      <c r="I173" s="11"/>
      <c r="J173" s="11"/>
      <c r="K173" s="11"/>
      <c r="L173" s="11"/>
      <c r="M173" s="55"/>
      <c r="N173" s="55"/>
      <c r="O173" s="55"/>
      <c r="P173" s="55"/>
      <c r="Q173" s="55"/>
    </row>
    <row r="174" spans="1:17" ht="12.75" customHeight="1">
      <c r="A174" s="58"/>
      <c r="B174" s="73"/>
      <c r="C174" s="74"/>
      <c r="D174" s="137"/>
      <c r="E174" s="55"/>
      <c r="F174" s="137"/>
      <c r="G174" s="11"/>
      <c r="H174" s="11"/>
      <c r="I174" s="11"/>
      <c r="J174" s="11"/>
      <c r="K174" s="11"/>
      <c r="L174" s="11"/>
      <c r="M174" s="55"/>
      <c r="N174" s="55"/>
      <c r="O174" s="55"/>
      <c r="P174" s="55"/>
      <c r="Q174" s="55"/>
    </row>
    <row r="175" spans="1:17" ht="12.75" customHeight="1">
      <c r="A175" s="58"/>
      <c r="B175" s="73"/>
      <c r="C175" s="74"/>
      <c r="D175" s="137"/>
      <c r="E175" s="55"/>
      <c r="F175" s="137"/>
      <c r="G175" s="11"/>
      <c r="H175" s="11"/>
      <c r="I175" s="11"/>
      <c r="J175" s="11"/>
      <c r="K175" s="11"/>
      <c r="L175" s="11"/>
      <c r="M175" s="12"/>
      <c r="N175" s="11"/>
      <c r="O175" s="11"/>
      <c r="P175" s="12"/>
      <c r="Q175" s="12"/>
    </row>
    <row r="176" spans="1:17" ht="12.75" customHeight="1">
      <c r="A176" s="58"/>
      <c r="B176" s="73"/>
      <c r="C176" s="74"/>
      <c r="D176" s="137"/>
      <c r="E176" s="55"/>
      <c r="F176" s="137"/>
      <c r="G176" s="11"/>
      <c r="H176" s="11"/>
      <c r="I176" s="11"/>
      <c r="J176" s="11"/>
      <c r="K176" s="11"/>
      <c r="L176" s="11"/>
      <c r="M176" s="12"/>
      <c r="N176" s="11"/>
      <c r="O176" s="11"/>
      <c r="P176" s="12"/>
      <c r="Q176" s="12"/>
    </row>
    <row r="177" spans="1:17" ht="12.75" customHeight="1">
      <c r="A177" s="58"/>
      <c r="B177" s="73"/>
      <c r="C177" s="74"/>
      <c r="D177" s="137"/>
      <c r="E177" s="55"/>
      <c r="F177" s="137"/>
      <c r="G177" s="11"/>
      <c r="H177" s="11"/>
      <c r="I177" s="11"/>
      <c r="J177" s="11"/>
      <c r="K177" s="11"/>
      <c r="L177" s="11"/>
      <c r="M177" s="12"/>
      <c r="N177" s="11"/>
      <c r="O177" s="11"/>
      <c r="P177" s="12"/>
      <c r="Q177" s="12"/>
    </row>
    <row r="178" spans="1:17" ht="12.75" customHeight="1">
      <c r="A178" s="58"/>
      <c r="B178" s="73"/>
      <c r="C178" s="74"/>
      <c r="D178" s="137"/>
      <c r="E178" s="55"/>
      <c r="F178" s="137"/>
      <c r="G178" s="11"/>
      <c r="H178" s="11"/>
      <c r="I178" s="11"/>
      <c r="J178" s="11"/>
      <c r="K178" s="11"/>
      <c r="L178" s="11"/>
      <c r="M178" s="12"/>
      <c r="N178" s="11"/>
      <c r="O178" s="11"/>
      <c r="P178" s="12"/>
      <c r="Q178" s="12"/>
    </row>
    <row r="179" spans="1:17" ht="12.75" customHeight="1">
      <c r="A179" s="58"/>
      <c r="B179" s="73"/>
      <c r="C179" s="74"/>
      <c r="D179" s="137"/>
      <c r="E179" s="55"/>
      <c r="F179" s="137"/>
      <c r="G179" s="11"/>
      <c r="H179" s="11"/>
      <c r="I179" s="11"/>
      <c r="J179" s="11"/>
      <c r="K179" s="11"/>
      <c r="L179" s="11"/>
      <c r="M179" s="12"/>
      <c r="N179" s="11"/>
      <c r="O179" s="11"/>
      <c r="P179" s="12"/>
      <c r="Q179" s="12"/>
    </row>
    <row r="180" spans="1:17" ht="12.75" customHeight="1">
      <c r="A180" s="58"/>
      <c r="B180" s="73"/>
      <c r="C180" s="74"/>
      <c r="D180" s="137"/>
      <c r="E180" s="55"/>
      <c r="F180" s="137"/>
      <c r="G180" s="11"/>
      <c r="H180" s="11"/>
      <c r="I180" s="11"/>
      <c r="J180" s="11"/>
      <c r="K180" s="11"/>
      <c r="L180" s="11"/>
      <c r="M180" s="12"/>
      <c r="N180" s="11"/>
      <c r="O180" s="11"/>
      <c r="P180" s="12"/>
      <c r="Q180" s="12"/>
    </row>
    <row r="181" spans="1:17" ht="12.75" customHeight="1">
      <c r="A181" s="58"/>
      <c r="B181" s="73"/>
      <c r="C181" s="74"/>
      <c r="D181" s="137"/>
      <c r="E181" s="55"/>
      <c r="F181" s="137"/>
      <c r="G181" s="11"/>
      <c r="H181" s="11"/>
      <c r="I181" s="11"/>
      <c r="J181" s="11"/>
      <c r="K181" s="11"/>
      <c r="L181" s="11"/>
      <c r="M181" s="12"/>
      <c r="N181" s="11"/>
      <c r="O181" s="11"/>
      <c r="P181" s="12"/>
      <c r="Q181" s="12"/>
    </row>
    <row r="182" spans="1:17" ht="12.75" customHeight="1">
      <c r="A182" s="58"/>
      <c r="B182" s="73"/>
      <c r="C182" s="74"/>
      <c r="D182" s="137"/>
      <c r="E182" s="55"/>
      <c r="F182" s="137"/>
      <c r="G182" s="11"/>
      <c r="H182" s="11"/>
      <c r="I182" s="11"/>
      <c r="J182" s="11"/>
      <c r="K182" s="11"/>
      <c r="L182" s="11"/>
      <c r="M182" s="12"/>
      <c r="N182" s="11"/>
      <c r="O182" s="11"/>
      <c r="P182" s="12"/>
      <c r="Q182" s="12"/>
    </row>
    <row r="183" spans="1:17" ht="12.75" customHeight="1">
      <c r="A183" s="58"/>
      <c r="B183" s="73"/>
      <c r="C183" s="74"/>
      <c r="D183" s="137"/>
      <c r="E183" s="55"/>
      <c r="F183" s="137"/>
      <c r="G183" s="11"/>
      <c r="H183" s="11"/>
      <c r="I183" s="11"/>
      <c r="J183" s="11"/>
      <c r="K183" s="11"/>
      <c r="L183" s="11"/>
      <c r="M183" s="12"/>
      <c r="N183" s="11"/>
      <c r="O183" s="11"/>
      <c r="P183" s="12"/>
      <c r="Q183" s="12"/>
    </row>
    <row r="184" spans="1:17" ht="12.75" customHeight="1">
      <c r="A184" s="58"/>
      <c r="B184" s="73"/>
      <c r="C184" s="74"/>
      <c r="D184" s="137"/>
      <c r="E184" s="55"/>
      <c r="F184" s="137"/>
      <c r="G184" s="11"/>
      <c r="H184" s="11"/>
      <c r="I184" s="11"/>
      <c r="J184" s="11"/>
      <c r="K184" s="11"/>
      <c r="L184" s="11"/>
      <c r="M184" s="12"/>
      <c r="N184" s="11"/>
      <c r="O184" s="11"/>
      <c r="P184" s="12"/>
      <c r="Q184" s="12"/>
    </row>
    <row r="185" spans="1:17" ht="12.75" customHeight="1">
      <c r="A185" s="58"/>
      <c r="B185" s="73"/>
      <c r="C185" s="74"/>
      <c r="D185" s="137"/>
      <c r="E185" s="55"/>
      <c r="F185" s="137"/>
      <c r="G185" s="11"/>
      <c r="H185" s="11"/>
      <c r="I185" s="11"/>
      <c r="J185" s="11"/>
      <c r="K185" s="11"/>
      <c r="L185" s="11"/>
      <c r="M185" s="12"/>
      <c r="N185" s="11"/>
      <c r="O185" s="11"/>
      <c r="P185" s="12"/>
      <c r="Q185" s="12"/>
    </row>
    <row r="186" spans="1:17" ht="12.75" customHeight="1">
      <c r="A186" s="58"/>
      <c r="B186" s="73"/>
      <c r="C186" s="74"/>
      <c r="D186" s="137"/>
      <c r="E186" s="55"/>
      <c r="F186" s="137"/>
      <c r="G186" s="11"/>
      <c r="H186" s="11"/>
      <c r="I186" s="11"/>
      <c r="J186" s="11"/>
      <c r="K186" s="11"/>
      <c r="L186" s="11"/>
      <c r="M186" s="12"/>
      <c r="N186" s="11"/>
      <c r="O186" s="11"/>
      <c r="P186" s="12"/>
      <c r="Q186" s="12"/>
    </row>
    <row r="187" spans="1:17" ht="12.75" customHeight="1">
      <c r="A187" s="58"/>
      <c r="B187" s="73"/>
      <c r="C187" s="75"/>
      <c r="D187" s="137"/>
      <c r="E187" s="55"/>
      <c r="F187" s="137"/>
      <c r="G187" s="11"/>
      <c r="H187" s="11"/>
      <c r="I187" s="11"/>
      <c r="J187" s="11"/>
      <c r="K187" s="11"/>
      <c r="L187" s="11"/>
      <c r="M187" s="12"/>
      <c r="N187" s="11"/>
      <c r="O187" s="11"/>
      <c r="P187" s="11"/>
      <c r="Q187" s="11"/>
    </row>
    <row r="188" spans="1:17" ht="12.75" customHeight="1">
      <c r="A188" s="58"/>
      <c r="B188" s="73"/>
      <c r="C188" s="75"/>
      <c r="D188" s="137"/>
      <c r="E188" s="55"/>
      <c r="F188" s="137"/>
      <c r="G188" s="11"/>
      <c r="H188" s="11"/>
      <c r="I188" s="11"/>
      <c r="J188" s="11"/>
      <c r="K188" s="11"/>
      <c r="L188" s="11"/>
      <c r="M188" s="12"/>
      <c r="N188" s="11"/>
      <c r="O188" s="11"/>
      <c r="P188" s="11"/>
      <c r="Q188" s="11"/>
    </row>
    <row r="189" spans="1:17" ht="12.75" customHeight="1">
      <c r="A189" s="58"/>
      <c r="B189" s="73"/>
      <c r="C189" s="75"/>
      <c r="D189" s="137"/>
      <c r="E189" s="55"/>
      <c r="F189" s="137"/>
      <c r="G189" s="11"/>
      <c r="H189" s="11"/>
      <c r="I189" s="11"/>
      <c r="J189" s="11"/>
      <c r="K189" s="11"/>
      <c r="L189" s="11"/>
      <c r="M189" s="12"/>
      <c r="N189" s="11"/>
      <c r="O189" s="11"/>
      <c r="P189" s="11"/>
      <c r="Q189" s="11"/>
    </row>
    <row r="190" spans="1:17" ht="12.75" customHeight="1">
      <c r="A190" s="58"/>
      <c r="B190" s="73"/>
      <c r="C190" s="75"/>
      <c r="D190" s="137"/>
      <c r="E190" s="55"/>
      <c r="F190" s="137"/>
      <c r="G190" s="11"/>
      <c r="H190" s="11"/>
      <c r="I190" s="11"/>
      <c r="J190" s="11"/>
      <c r="K190" s="11"/>
      <c r="L190" s="11"/>
      <c r="M190" s="12"/>
      <c r="N190" s="11"/>
      <c r="O190" s="11"/>
      <c r="P190" s="11"/>
      <c r="Q190" s="11"/>
    </row>
    <row r="191" spans="1:17" ht="12.75" customHeight="1">
      <c r="A191" s="58"/>
      <c r="B191" s="73"/>
      <c r="C191" s="75"/>
      <c r="D191" s="137"/>
      <c r="E191" s="55"/>
      <c r="F191" s="137"/>
      <c r="G191" s="11"/>
      <c r="H191" s="11"/>
      <c r="I191" s="11"/>
      <c r="J191" s="11"/>
      <c r="K191" s="11"/>
      <c r="L191" s="11"/>
      <c r="M191" s="12"/>
      <c r="N191" s="11"/>
      <c r="O191" s="11"/>
      <c r="P191" s="11"/>
      <c r="Q191" s="11"/>
    </row>
    <row r="192" spans="1:17" ht="12.75" customHeight="1">
      <c r="A192" s="58"/>
      <c r="B192" s="73"/>
      <c r="C192" s="75"/>
      <c r="D192" s="137"/>
      <c r="E192" s="55"/>
      <c r="F192" s="137"/>
      <c r="G192" s="11"/>
      <c r="H192" s="11"/>
      <c r="I192" s="11"/>
      <c r="J192" s="11"/>
      <c r="K192" s="11"/>
      <c r="L192" s="11"/>
      <c r="M192" s="12"/>
      <c r="N192" s="11"/>
      <c r="O192" s="11"/>
      <c r="P192" s="11"/>
      <c r="Q192" s="11"/>
    </row>
    <row r="193" spans="1:17" ht="12.75" customHeight="1">
      <c r="A193" s="58"/>
      <c r="B193" s="73"/>
      <c r="C193" s="75"/>
      <c r="D193" s="137"/>
      <c r="E193" s="55"/>
      <c r="F193" s="137"/>
      <c r="G193" s="11"/>
      <c r="H193" s="11"/>
      <c r="I193" s="11"/>
      <c r="J193" s="11"/>
      <c r="K193" s="11"/>
      <c r="L193" s="11"/>
      <c r="M193" s="12"/>
      <c r="N193" s="11"/>
      <c r="O193" s="11"/>
      <c r="P193" s="11"/>
      <c r="Q193" s="11"/>
    </row>
    <row r="194" spans="1:17" ht="12.75" customHeight="1">
      <c r="A194" s="58"/>
      <c r="B194" s="73"/>
      <c r="C194" s="75"/>
      <c r="D194" s="137"/>
      <c r="E194" s="55"/>
      <c r="F194" s="137"/>
      <c r="G194" s="11"/>
      <c r="H194" s="11"/>
      <c r="I194" s="11"/>
      <c r="J194" s="11"/>
      <c r="K194" s="11"/>
      <c r="L194" s="11"/>
      <c r="M194" s="12"/>
      <c r="N194" s="11"/>
      <c r="O194" s="11"/>
      <c r="P194" s="11"/>
      <c r="Q194" s="11"/>
    </row>
    <row r="195" spans="1:17" ht="12.75" customHeight="1">
      <c r="A195" s="58"/>
      <c r="B195" s="73"/>
      <c r="C195" s="75"/>
      <c r="D195" s="137"/>
      <c r="E195" s="55"/>
      <c r="F195" s="137"/>
      <c r="G195" s="11"/>
      <c r="H195" s="11"/>
      <c r="I195" s="11"/>
      <c r="J195" s="11"/>
      <c r="K195" s="11"/>
      <c r="L195" s="11"/>
      <c r="M195" s="12"/>
      <c r="N195" s="11"/>
      <c r="O195" s="11"/>
      <c r="P195" s="11"/>
      <c r="Q195" s="11"/>
    </row>
    <row r="196" spans="1:17" ht="12.75" customHeight="1">
      <c r="A196" s="58"/>
      <c r="B196" s="73"/>
      <c r="C196" s="75"/>
      <c r="D196" s="137"/>
      <c r="E196" s="55"/>
      <c r="F196" s="137"/>
      <c r="G196" s="11"/>
      <c r="H196" s="11"/>
      <c r="I196" s="11"/>
      <c r="J196" s="11"/>
      <c r="K196" s="11"/>
      <c r="L196" s="11"/>
      <c r="M196" s="12"/>
      <c r="N196" s="11"/>
      <c r="O196" s="11"/>
      <c r="P196" s="11"/>
      <c r="Q196" s="11"/>
    </row>
    <row r="197" spans="1:17" ht="12.75" customHeight="1">
      <c r="A197" s="58"/>
      <c r="B197" s="73"/>
      <c r="C197" s="75"/>
      <c r="D197" s="137"/>
      <c r="E197" s="55"/>
      <c r="F197" s="137"/>
      <c r="G197" s="11"/>
      <c r="H197" s="11"/>
      <c r="I197" s="11"/>
      <c r="J197" s="11"/>
      <c r="K197" s="11"/>
      <c r="L197" s="11"/>
      <c r="M197" s="12"/>
      <c r="N197" s="11"/>
      <c r="O197" s="11"/>
      <c r="P197" s="11"/>
      <c r="Q197" s="11"/>
    </row>
    <row r="198" spans="1:17" ht="12.75" customHeight="1">
      <c r="A198" s="58"/>
      <c r="B198" s="73"/>
      <c r="C198" s="75"/>
      <c r="D198" s="137"/>
      <c r="E198" s="55"/>
      <c r="F198" s="137"/>
      <c r="G198" s="11"/>
      <c r="H198" s="11"/>
      <c r="I198" s="11"/>
      <c r="J198" s="11"/>
      <c r="K198" s="11"/>
      <c r="L198" s="11"/>
      <c r="M198" s="12"/>
      <c r="N198" s="11"/>
      <c r="O198" s="11"/>
      <c r="P198" s="11"/>
      <c r="Q198" s="11"/>
    </row>
    <row r="199" spans="1:17" ht="12.75" customHeight="1">
      <c r="A199" s="58"/>
      <c r="B199" s="73"/>
      <c r="C199" s="75"/>
      <c r="D199" s="137"/>
      <c r="E199" s="55"/>
      <c r="F199" s="137"/>
      <c r="G199" s="11"/>
      <c r="H199" s="11"/>
      <c r="I199" s="11"/>
      <c r="J199" s="11"/>
      <c r="K199" s="11"/>
      <c r="L199" s="11"/>
      <c r="M199" s="12"/>
      <c r="N199" s="11"/>
      <c r="O199" s="11"/>
      <c r="P199" s="11"/>
      <c r="Q199" s="11"/>
    </row>
    <row r="200" spans="1:17" ht="12.75" customHeight="1">
      <c r="A200" s="58"/>
      <c r="B200" s="73"/>
      <c r="C200" s="75"/>
      <c r="D200" s="137"/>
      <c r="E200" s="55"/>
      <c r="F200" s="137"/>
      <c r="G200" s="11"/>
      <c r="H200" s="11"/>
      <c r="I200" s="11"/>
      <c r="J200" s="11"/>
      <c r="K200" s="11"/>
      <c r="L200" s="11"/>
      <c r="M200" s="12"/>
      <c r="N200" s="11"/>
      <c r="O200" s="11"/>
      <c r="P200" s="11"/>
      <c r="Q200" s="11"/>
    </row>
    <row r="201" spans="1:17" ht="12.75" customHeight="1">
      <c r="A201" s="58"/>
      <c r="B201" s="73"/>
      <c r="C201" s="75"/>
      <c r="D201" s="137"/>
      <c r="E201" s="55"/>
      <c r="F201" s="137"/>
      <c r="G201" s="11"/>
      <c r="H201" s="11"/>
      <c r="I201" s="11"/>
      <c r="J201" s="11"/>
      <c r="K201" s="11"/>
      <c r="L201" s="11"/>
      <c r="M201" s="12"/>
      <c r="N201" s="11"/>
      <c r="O201" s="11"/>
      <c r="P201" s="11"/>
      <c r="Q201" s="11"/>
    </row>
    <row r="202" spans="1:17" ht="12.75" customHeight="1">
      <c r="A202" s="58"/>
      <c r="B202" s="73"/>
      <c r="C202" s="75"/>
      <c r="D202" s="137"/>
      <c r="E202" s="55"/>
      <c r="F202" s="137"/>
      <c r="G202" s="11"/>
      <c r="H202" s="11"/>
      <c r="I202" s="11"/>
      <c r="J202" s="11"/>
      <c r="K202" s="11"/>
      <c r="L202" s="11"/>
      <c r="M202" s="12"/>
      <c r="N202" s="11"/>
      <c r="O202" s="11"/>
      <c r="P202" s="11"/>
      <c r="Q202" s="11"/>
    </row>
    <row r="203" spans="1:17" ht="12.75" customHeight="1">
      <c r="A203" s="58"/>
      <c r="B203" s="73"/>
      <c r="C203" s="75"/>
      <c r="D203" s="137"/>
      <c r="E203" s="55"/>
      <c r="F203" s="137"/>
      <c r="G203" s="11"/>
      <c r="H203" s="11"/>
      <c r="I203" s="11"/>
      <c r="J203" s="11"/>
      <c r="K203" s="11"/>
      <c r="L203" s="11"/>
      <c r="M203" s="12"/>
      <c r="N203" s="11"/>
      <c r="O203" s="11"/>
      <c r="P203" s="11"/>
      <c r="Q203" s="11"/>
    </row>
    <row r="204" spans="1:17" ht="12.75" customHeight="1">
      <c r="A204" s="58"/>
      <c r="B204" s="73"/>
      <c r="C204" s="75"/>
      <c r="D204" s="137"/>
      <c r="E204" s="55"/>
      <c r="F204" s="137"/>
      <c r="G204" s="11"/>
      <c r="H204" s="11"/>
      <c r="I204" s="11"/>
      <c r="J204" s="11"/>
      <c r="K204" s="11"/>
      <c r="L204" s="11"/>
      <c r="M204" s="12"/>
      <c r="N204" s="11"/>
      <c r="O204" s="11"/>
      <c r="P204" s="11"/>
      <c r="Q204" s="11"/>
    </row>
    <row r="205" spans="1:17" ht="12.75" customHeight="1">
      <c r="A205" s="58"/>
      <c r="B205" s="73"/>
      <c r="C205" s="75"/>
      <c r="D205" s="137"/>
      <c r="E205" s="55"/>
      <c r="F205" s="137"/>
      <c r="G205" s="11"/>
      <c r="H205" s="11"/>
      <c r="I205" s="11"/>
      <c r="J205" s="11"/>
      <c r="K205" s="11"/>
      <c r="L205" s="11"/>
      <c r="M205" s="12"/>
      <c r="N205" s="11"/>
      <c r="O205" s="11"/>
      <c r="P205" s="11"/>
      <c r="Q205" s="11"/>
    </row>
    <row r="206" spans="1:17" ht="12.75" customHeight="1">
      <c r="A206" s="58"/>
      <c r="B206" s="73"/>
      <c r="C206" s="75"/>
      <c r="D206" s="137"/>
      <c r="E206" s="55"/>
      <c r="F206" s="137"/>
      <c r="G206" s="11"/>
      <c r="H206" s="11"/>
      <c r="I206" s="11"/>
      <c r="J206" s="11"/>
      <c r="K206" s="11"/>
      <c r="L206" s="11"/>
      <c r="M206" s="12"/>
      <c r="N206" s="11"/>
      <c r="O206" s="11"/>
      <c r="P206" s="11"/>
      <c r="Q206" s="11"/>
    </row>
    <row r="207" spans="1:17" ht="12.75" customHeight="1">
      <c r="A207" s="58"/>
      <c r="B207" s="73"/>
      <c r="C207" s="75"/>
      <c r="D207" s="137"/>
      <c r="E207" s="55"/>
      <c r="F207" s="137"/>
      <c r="G207" s="11"/>
      <c r="H207" s="11"/>
      <c r="I207" s="11"/>
      <c r="J207" s="11"/>
      <c r="K207" s="11"/>
      <c r="L207" s="11"/>
      <c r="M207" s="12"/>
      <c r="N207" s="11"/>
      <c r="O207" s="11"/>
      <c r="P207" s="11"/>
      <c r="Q207" s="11"/>
    </row>
    <row r="208" spans="1:17" ht="12.75" customHeight="1">
      <c r="A208" s="58"/>
      <c r="B208" s="73"/>
      <c r="C208" s="75"/>
      <c r="D208" s="137"/>
      <c r="E208" s="55"/>
      <c r="F208" s="137"/>
      <c r="G208" s="11"/>
      <c r="H208" s="11"/>
      <c r="I208" s="11"/>
      <c r="J208" s="11"/>
      <c r="K208" s="11"/>
      <c r="L208" s="11"/>
      <c r="M208" s="12"/>
      <c r="N208" s="11"/>
      <c r="O208" s="11"/>
      <c r="P208" s="11"/>
      <c r="Q208" s="11"/>
    </row>
    <row r="209" spans="1:17" ht="12.75" customHeight="1">
      <c r="A209" s="58"/>
      <c r="B209" s="73"/>
      <c r="C209" s="75"/>
      <c r="D209" s="137"/>
      <c r="E209" s="55"/>
      <c r="F209" s="137"/>
      <c r="G209" s="11"/>
      <c r="H209" s="11"/>
      <c r="I209" s="11"/>
      <c r="J209" s="11"/>
      <c r="K209" s="11"/>
      <c r="L209" s="11"/>
      <c r="M209" s="12"/>
      <c r="N209" s="11"/>
      <c r="O209" s="11"/>
      <c r="P209" s="11"/>
      <c r="Q209" s="11"/>
    </row>
    <row r="210" spans="1:17" ht="12.75" customHeight="1">
      <c r="A210" s="58"/>
      <c r="B210" s="73"/>
      <c r="C210" s="75"/>
      <c r="D210" s="137"/>
      <c r="E210" s="55"/>
      <c r="F210" s="137"/>
      <c r="G210" s="11"/>
      <c r="H210" s="11"/>
      <c r="I210" s="11"/>
      <c r="J210" s="11"/>
      <c r="K210" s="11"/>
      <c r="L210" s="11"/>
      <c r="M210" s="12"/>
      <c r="N210" s="11"/>
      <c r="O210" s="11"/>
      <c r="P210" s="11"/>
      <c r="Q210" s="11"/>
    </row>
    <row r="211" spans="1:17" ht="12.75" customHeight="1">
      <c r="A211" s="58"/>
      <c r="B211" s="73"/>
      <c r="C211" s="75"/>
      <c r="D211" s="137"/>
      <c r="E211" s="55"/>
      <c r="F211" s="137"/>
      <c r="G211" s="11"/>
      <c r="H211" s="11"/>
      <c r="I211" s="11"/>
      <c r="J211" s="11"/>
      <c r="K211" s="11"/>
      <c r="L211" s="11"/>
      <c r="M211" s="12"/>
      <c r="N211" s="11"/>
      <c r="O211" s="11"/>
      <c r="P211" s="11"/>
      <c r="Q211" s="11"/>
    </row>
    <row r="212" spans="1:17" ht="12.75" customHeight="1">
      <c r="A212" s="58"/>
      <c r="B212" s="73"/>
      <c r="C212" s="75"/>
      <c r="D212" s="137"/>
      <c r="E212" s="55"/>
      <c r="F212" s="137"/>
      <c r="G212" s="11"/>
      <c r="H212" s="11"/>
      <c r="I212" s="11"/>
      <c r="J212" s="11"/>
      <c r="K212" s="11"/>
      <c r="L212" s="11"/>
      <c r="M212" s="12"/>
      <c r="N212" s="11"/>
      <c r="O212" s="11"/>
      <c r="P212" s="11"/>
      <c r="Q212" s="11"/>
    </row>
    <row r="213" spans="1:17" ht="12.75" customHeight="1">
      <c r="A213" s="58"/>
      <c r="B213" s="73"/>
      <c r="C213" s="75"/>
      <c r="D213" s="137"/>
      <c r="E213" s="55"/>
      <c r="F213" s="137"/>
      <c r="G213" s="11"/>
      <c r="H213" s="11"/>
      <c r="I213" s="11"/>
      <c r="J213" s="11"/>
      <c r="K213" s="11"/>
      <c r="L213" s="11"/>
      <c r="M213" s="12"/>
      <c r="N213" s="11"/>
      <c r="O213" s="11"/>
      <c r="P213" s="11"/>
      <c r="Q213" s="11"/>
    </row>
    <row r="214" spans="1:17" ht="12.75" customHeight="1">
      <c r="A214" s="58"/>
      <c r="B214" s="73"/>
      <c r="C214" s="75"/>
      <c r="D214" s="137"/>
      <c r="E214" s="55"/>
      <c r="F214" s="137"/>
      <c r="G214" s="11"/>
      <c r="H214" s="11"/>
      <c r="I214" s="11"/>
      <c r="J214" s="11"/>
      <c r="K214" s="11"/>
      <c r="L214" s="11"/>
      <c r="M214" s="12"/>
      <c r="N214" s="11"/>
      <c r="O214" s="11"/>
      <c r="P214" s="11"/>
      <c r="Q214" s="11"/>
    </row>
    <row r="215" spans="1:17" ht="12.75" customHeight="1">
      <c r="A215" s="58"/>
      <c r="B215" s="73"/>
      <c r="C215" s="75"/>
      <c r="D215" s="137"/>
      <c r="E215" s="55"/>
      <c r="F215" s="137"/>
      <c r="G215" s="11"/>
      <c r="H215" s="11"/>
      <c r="I215" s="11"/>
      <c r="J215" s="11"/>
      <c r="K215" s="11"/>
      <c r="L215" s="11"/>
      <c r="M215" s="12"/>
      <c r="N215" s="11"/>
      <c r="O215" s="11"/>
      <c r="P215" s="11"/>
      <c r="Q215" s="11"/>
    </row>
    <row r="216" spans="1:17" ht="12.75" customHeight="1">
      <c r="A216" s="58"/>
      <c r="B216" s="73"/>
      <c r="C216" s="75"/>
      <c r="D216" s="137"/>
      <c r="E216" s="55"/>
      <c r="F216" s="137"/>
      <c r="G216" s="11"/>
      <c r="H216" s="11"/>
      <c r="I216" s="11"/>
      <c r="J216" s="11"/>
      <c r="K216" s="11"/>
      <c r="L216" s="11"/>
      <c r="M216" s="12"/>
      <c r="N216" s="11"/>
      <c r="O216" s="11"/>
      <c r="P216" s="11"/>
      <c r="Q216" s="11"/>
    </row>
    <row r="217" spans="1:17" ht="12.75" customHeight="1">
      <c r="A217" s="58"/>
      <c r="B217" s="73"/>
      <c r="C217" s="75"/>
      <c r="D217" s="137"/>
      <c r="E217" s="55"/>
      <c r="F217" s="137"/>
      <c r="G217" s="11"/>
      <c r="H217" s="11"/>
      <c r="I217" s="11"/>
      <c r="J217" s="11"/>
      <c r="K217" s="11"/>
      <c r="L217" s="11"/>
      <c r="M217" s="12"/>
      <c r="N217" s="11"/>
      <c r="O217" s="11"/>
      <c r="P217" s="11"/>
      <c r="Q217" s="11"/>
    </row>
    <row r="218" spans="1:17" ht="12.75" customHeight="1">
      <c r="A218" s="58"/>
      <c r="B218" s="73"/>
      <c r="C218" s="75"/>
      <c r="D218" s="137"/>
      <c r="E218" s="55"/>
      <c r="F218" s="137"/>
      <c r="G218" s="11"/>
      <c r="H218" s="11"/>
      <c r="I218" s="11"/>
      <c r="J218" s="11"/>
      <c r="K218" s="11"/>
      <c r="L218" s="11"/>
      <c r="M218" s="12"/>
      <c r="N218" s="11"/>
      <c r="O218" s="11"/>
      <c r="P218" s="11"/>
      <c r="Q218" s="11"/>
    </row>
    <row r="219" spans="1:17" ht="12.75" customHeight="1">
      <c r="A219" s="58"/>
      <c r="B219" s="73"/>
      <c r="C219" s="75"/>
      <c r="D219" s="137"/>
      <c r="E219" s="55"/>
      <c r="F219" s="137"/>
      <c r="G219" s="11"/>
      <c r="H219" s="11"/>
      <c r="I219" s="11"/>
      <c r="J219" s="11"/>
      <c r="K219" s="11"/>
      <c r="L219" s="11"/>
      <c r="M219" s="12"/>
      <c r="N219" s="11"/>
      <c r="O219" s="11"/>
      <c r="P219" s="11"/>
      <c r="Q219" s="11"/>
    </row>
    <row r="220" spans="1:17" ht="12.75" customHeight="1">
      <c r="A220" s="58"/>
      <c r="B220" s="73"/>
      <c r="C220" s="75"/>
      <c r="D220" s="137"/>
      <c r="E220" s="55"/>
      <c r="F220" s="137"/>
      <c r="G220" s="11"/>
      <c r="H220" s="11"/>
      <c r="I220" s="11"/>
      <c r="J220" s="11"/>
      <c r="K220" s="11"/>
      <c r="L220" s="11"/>
      <c r="M220" s="12"/>
      <c r="N220" s="11"/>
      <c r="O220" s="11"/>
      <c r="P220" s="11"/>
      <c r="Q220" s="11"/>
    </row>
    <row r="221" spans="1:17" ht="12.75" customHeight="1">
      <c r="A221" s="58"/>
      <c r="B221" s="73"/>
      <c r="C221" s="75"/>
      <c r="D221" s="137"/>
      <c r="E221" s="55"/>
      <c r="F221" s="137"/>
      <c r="G221" s="11"/>
      <c r="H221" s="11"/>
      <c r="I221" s="11"/>
      <c r="J221" s="11"/>
      <c r="K221" s="11"/>
      <c r="L221" s="11"/>
      <c r="M221" s="12"/>
      <c r="N221" s="11"/>
      <c r="O221" s="11"/>
      <c r="P221" s="11"/>
      <c r="Q221" s="11"/>
    </row>
    <row r="222" spans="1:17" ht="12.75" customHeight="1">
      <c r="A222" s="58"/>
      <c r="B222" s="73"/>
      <c r="C222" s="75"/>
      <c r="D222" s="137"/>
      <c r="E222" s="55"/>
      <c r="F222" s="137"/>
      <c r="G222" s="11"/>
      <c r="H222" s="11"/>
      <c r="I222" s="11"/>
      <c r="J222" s="11"/>
      <c r="K222" s="11"/>
      <c r="L222" s="11"/>
      <c r="M222" s="12"/>
      <c r="N222" s="11"/>
      <c r="O222" s="11"/>
      <c r="P222" s="11"/>
      <c r="Q222" s="11"/>
    </row>
    <row r="223" spans="1:17" ht="12.75" customHeight="1">
      <c r="A223" s="58"/>
      <c r="B223" s="73"/>
      <c r="C223" s="75"/>
      <c r="D223" s="137"/>
      <c r="E223" s="55"/>
      <c r="F223" s="137"/>
      <c r="G223" s="11"/>
      <c r="H223" s="11"/>
      <c r="I223" s="11"/>
      <c r="J223" s="11"/>
      <c r="K223" s="11"/>
      <c r="L223" s="11"/>
      <c r="M223" s="12"/>
      <c r="N223" s="11"/>
      <c r="O223" s="11"/>
      <c r="P223" s="11"/>
      <c r="Q223" s="11"/>
    </row>
    <row r="224" spans="1:17" ht="12.75" customHeight="1">
      <c r="A224" s="58"/>
      <c r="B224" s="73"/>
      <c r="C224" s="75"/>
      <c r="D224" s="137"/>
      <c r="E224" s="55"/>
      <c r="F224" s="137"/>
      <c r="G224" s="11"/>
      <c r="H224" s="11"/>
      <c r="I224" s="11"/>
      <c r="J224" s="11"/>
      <c r="K224" s="11"/>
      <c r="L224" s="11"/>
      <c r="M224" s="12"/>
      <c r="N224" s="11"/>
      <c r="O224" s="11"/>
      <c r="P224" s="11"/>
      <c r="Q224" s="11"/>
    </row>
    <row r="225" spans="1:17" ht="12.75" customHeight="1">
      <c r="A225" s="58"/>
      <c r="B225" s="73"/>
      <c r="C225" s="75"/>
      <c r="D225" s="137"/>
      <c r="E225" s="55"/>
      <c r="F225" s="137"/>
      <c r="G225" s="11"/>
      <c r="H225" s="11"/>
      <c r="I225" s="11"/>
      <c r="J225" s="11"/>
      <c r="K225" s="11"/>
      <c r="L225" s="11"/>
      <c r="M225" s="12"/>
      <c r="N225" s="11"/>
      <c r="O225" s="11"/>
      <c r="P225" s="11"/>
      <c r="Q225" s="11"/>
    </row>
    <row r="226" spans="1:17" ht="12.75" customHeight="1">
      <c r="A226" s="58"/>
      <c r="B226" s="73"/>
      <c r="C226" s="75"/>
      <c r="D226" s="137"/>
      <c r="E226" s="55"/>
      <c r="F226" s="137"/>
      <c r="G226" s="11"/>
      <c r="H226" s="11"/>
      <c r="I226" s="11"/>
      <c r="J226" s="11"/>
      <c r="K226" s="11"/>
      <c r="L226" s="11"/>
      <c r="M226" s="12"/>
      <c r="N226" s="11"/>
      <c r="O226" s="11"/>
      <c r="P226" s="11"/>
      <c r="Q226" s="11"/>
    </row>
    <row r="227" spans="1:17" ht="12.75" customHeight="1">
      <c r="A227" s="58"/>
      <c r="B227" s="73"/>
      <c r="C227" s="75"/>
      <c r="D227" s="137"/>
      <c r="E227" s="55"/>
      <c r="F227" s="137"/>
      <c r="G227" s="11"/>
      <c r="H227" s="11"/>
      <c r="I227" s="11"/>
      <c r="J227" s="11"/>
      <c r="K227" s="11"/>
      <c r="L227" s="11"/>
      <c r="M227" s="12"/>
      <c r="N227" s="11"/>
      <c r="O227" s="11"/>
      <c r="P227" s="11"/>
      <c r="Q227" s="11"/>
    </row>
    <row r="228" spans="1:17" ht="12.75" customHeight="1">
      <c r="A228" s="58"/>
      <c r="B228" s="73"/>
      <c r="C228" s="75"/>
      <c r="D228" s="137"/>
      <c r="E228" s="55"/>
      <c r="F228" s="137"/>
      <c r="G228" s="11"/>
      <c r="H228" s="11"/>
      <c r="I228" s="11"/>
      <c r="J228" s="11"/>
      <c r="K228" s="11"/>
      <c r="L228" s="11"/>
      <c r="M228" s="12"/>
      <c r="N228" s="11"/>
      <c r="O228" s="11"/>
      <c r="P228" s="11"/>
      <c r="Q228" s="11"/>
    </row>
    <row r="229" spans="1:17" ht="12.75" customHeight="1">
      <c r="A229" s="58"/>
      <c r="B229" s="73"/>
      <c r="C229" s="75"/>
      <c r="D229" s="137"/>
      <c r="E229" s="55"/>
      <c r="F229" s="137"/>
      <c r="G229" s="11"/>
      <c r="H229" s="11"/>
      <c r="I229" s="11"/>
      <c r="J229" s="11"/>
      <c r="K229" s="11"/>
      <c r="L229" s="11"/>
      <c r="M229" s="12"/>
      <c r="N229" s="11"/>
      <c r="O229" s="11"/>
      <c r="P229" s="11"/>
      <c r="Q229" s="11"/>
    </row>
    <row r="230" spans="1:17" ht="12.75" customHeight="1">
      <c r="A230" s="58"/>
      <c r="B230" s="73"/>
      <c r="C230" s="75"/>
      <c r="D230" s="137"/>
      <c r="E230" s="55"/>
      <c r="F230" s="137"/>
      <c r="G230" s="11"/>
      <c r="H230" s="11"/>
      <c r="I230" s="11"/>
      <c r="J230" s="11"/>
      <c r="K230" s="11"/>
      <c r="L230" s="11"/>
      <c r="M230" s="12"/>
      <c r="N230" s="11"/>
      <c r="O230" s="11"/>
      <c r="P230" s="11"/>
      <c r="Q230" s="11"/>
    </row>
    <row r="231" spans="1:17" ht="12.75" customHeight="1">
      <c r="A231" s="58"/>
      <c r="B231" s="73"/>
      <c r="C231" s="75"/>
      <c r="D231" s="137"/>
      <c r="E231" s="55"/>
      <c r="F231" s="137"/>
      <c r="G231" s="11"/>
      <c r="H231" s="11"/>
      <c r="I231" s="11"/>
      <c r="J231" s="11"/>
      <c r="K231" s="11"/>
      <c r="L231" s="11"/>
      <c r="M231" s="12"/>
      <c r="N231" s="11"/>
      <c r="O231" s="11"/>
      <c r="P231" s="11"/>
      <c r="Q231" s="11"/>
    </row>
    <row r="232" spans="1:17" ht="12.75" customHeight="1">
      <c r="A232" s="58"/>
      <c r="B232" s="73"/>
      <c r="C232" s="75"/>
      <c r="D232" s="137"/>
      <c r="E232" s="55"/>
      <c r="F232" s="137"/>
      <c r="G232" s="11"/>
      <c r="H232" s="11"/>
      <c r="I232" s="11"/>
      <c r="J232" s="11"/>
      <c r="K232" s="11"/>
      <c r="L232" s="11"/>
      <c r="M232" s="12"/>
      <c r="N232" s="11"/>
      <c r="O232" s="11"/>
      <c r="P232" s="11"/>
      <c r="Q232" s="11"/>
    </row>
    <row r="233" spans="1:17" ht="12.75" customHeight="1">
      <c r="A233" s="58"/>
      <c r="B233" s="73"/>
      <c r="C233" s="75"/>
      <c r="D233" s="137"/>
      <c r="E233" s="55"/>
      <c r="F233" s="137"/>
      <c r="G233" s="11"/>
      <c r="H233" s="11"/>
      <c r="I233" s="11"/>
      <c r="J233" s="11"/>
      <c r="K233" s="11"/>
      <c r="L233" s="11"/>
      <c r="M233" s="12"/>
      <c r="N233" s="11"/>
      <c r="O233" s="11"/>
      <c r="P233" s="11"/>
      <c r="Q233" s="11"/>
    </row>
    <row r="234" spans="1:17" ht="12.75" customHeight="1">
      <c r="A234" s="58"/>
      <c r="B234" s="73"/>
      <c r="C234" s="75"/>
      <c r="D234" s="137"/>
      <c r="E234" s="55"/>
      <c r="F234" s="137"/>
      <c r="G234" s="11"/>
      <c r="H234" s="11"/>
      <c r="I234" s="11"/>
      <c r="J234" s="11"/>
      <c r="K234" s="11"/>
      <c r="L234" s="11"/>
      <c r="M234" s="12"/>
      <c r="N234" s="11"/>
      <c r="O234" s="11"/>
      <c r="P234" s="11"/>
      <c r="Q234" s="11"/>
    </row>
    <row r="235" spans="1:17" ht="12.75" customHeight="1">
      <c r="A235" s="58"/>
      <c r="B235" s="73"/>
      <c r="C235" s="75"/>
      <c r="D235" s="137"/>
      <c r="E235" s="55"/>
      <c r="F235" s="137"/>
      <c r="G235" s="11"/>
      <c r="H235" s="11"/>
      <c r="I235" s="11"/>
      <c r="J235" s="11"/>
      <c r="K235" s="11"/>
      <c r="L235" s="11"/>
      <c r="M235" s="12"/>
      <c r="N235" s="11"/>
      <c r="O235" s="11"/>
      <c r="P235" s="11"/>
      <c r="Q235" s="11"/>
    </row>
    <row r="236" spans="1:17" ht="12.75" customHeight="1">
      <c r="A236" s="58"/>
      <c r="B236" s="73"/>
      <c r="C236" s="75"/>
      <c r="D236" s="137"/>
      <c r="E236" s="55"/>
      <c r="F236" s="137"/>
      <c r="G236" s="11"/>
      <c r="H236" s="11"/>
      <c r="I236" s="11"/>
      <c r="J236" s="11"/>
      <c r="K236" s="11"/>
      <c r="L236" s="11"/>
      <c r="M236" s="12"/>
      <c r="N236" s="11"/>
      <c r="O236" s="11"/>
      <c r="P236" s="11"/>
      <c r="Q236" s="11"/>
    </row>
    <row r="237" spans="1:17" ht="12.75" customHeight="1">
      <c r="A237" s="58"/>
      <c r="B237" s="73"/>
      <c r="C237" s="75"/>
      <c r="D237" s="137"/>
      <c r="E237" s="55"/>
      <c r="F237" s="137"/>
      <c r="G237" s="11"/>
      <c r="H237" s="11"/>
      <c r="I237" s="11"/>
      <c r="J237" s="11"/>
      <c r="K237" s="11"/>
      <c r="L237" s="11"/>
      <c r="M237" s="12"/>
      <c r="N237" s="11"/>
      <c r="O237" s="11"/>
      <c r="P237" s="11"/>
      <c r="Q237" s="11"/>
    </row>
    <row r="238" spans="1:17" ht="12.75" customHeight="1">
      <c r="A238" s="58"/>
      <c r="B238" s="73"/>
      <c r="C238" s="75"/>
      <c r="D238" s="137"/>
      <c r="E238" s="55"/>
      <c r="F238" s="137"/>
      <c r="G238" s="11"/>
      <c r="H238" s="11"/>
      <c r="I238" s="11"/>
      <c r="J238" s="11"/>
      <c r="K238" s="11"/>
      <c r="L238" s="11"/>
      <c r="M238" s="12"/>
      <c r="N238" s="11"/>
      <c r="O238" s="11"/>
      <c r="P238" s="11"/>
      <c r="Q238" s="11"/>
    </row>
    <row r="239" spans="1:17" ht="12.75" customHeight="1">
      <c r="A239" s="58"/>
      <c r="B239" s="73"/>
      <c r="C239" s="75"/>
      <c r="D239" s="137"/>
      <c r="E239" s="55"/>
      <c r="F239" s="137"/>
      <c r="G239" s="11"/>
      <c r="H239" s="11"/>
      <c r="I239" s="11"/>
      <c r="J239" s="11"/>
      <c r="K239" s="11"/>
      <c r="L239" s="11"/>
      <c r="M239" s="12"/>
      <c r="N239" s="11"/>
      <c r="O239" s="11"/>
      <c r="P239" s="11"/>
      <c r="Q239" s="11"/>
    </row>
    <row r="240" spans="1:17" ht="12.75" customHeight="1">
      <c r="A240" s="58"/>
      <c r="B240" s="73"/>
      <c r="C240" s="75"/>
      <c r="D240" s="137"/>
      <c r="E240" s="55"/>
      <c r="F240" s="137"/>
      <c r="G240" s="11"/>
      <c r="H240" s="11"/>
      <c r="I240" s="11"/>
      <c r="J240" s="11"/>
      <c r="K240" s="11"/>
      <c r="L240" s="11"/>
      <c r="M240" s="12"/>
      <c r="N240" s="11"/>
      <c r="O240" s="11"/>
      <c r="P240" s="11"/>
      <c r="Q240" s="11"/>
    </row>
    <row r="241" spans="1:17" ht="12.75" customHeight="1">
      <c r="A241" s="58"/>
      <c r="B241" s="73"/>
      <c r="C241" s="75"/>
      <c r="D241" s="137"/>
      <c r="E241" s="55"/>
      <c r="F241" s="137"/>
      <c r="G241" s="11"/>
      <c r="H241" s="11"/>
      <c r="I241" s="11"/>
      <c r="J241" s="11"/>
      <c r="K241" s="11"/>
      <c r="L241" s="11"/>
      <c r="M241" s="12"/>
      <c r="N241" s="11"/>
      <c r="O241" s="11"/>
      <c r="P241" s="11"/>
      <c r="Q241" s="11"/>
    </row>
    <row r="242" spans="1:17" ht="12.75" customHeight="1">
      <c r="A242" s="58"/>
      <c r="B242" s="73"/>
      <c r="C242" s="75"/>
      <c r="D242" s="137"/>
      <c r="E242" s="55"/>
      <c r="F242" s="137"/>
      <c r="G242" s="11"/>
      <c r="H242" s="11"/>
      <c r="I242" s="11"/>
      <c r="J242" s="11"/>
      <c r="K242" s="11"/>
      <c r="L242" s="11"/>
      <c r="M242" s="12"/>
      <c r="N242" s="11"/>
      <c r="O242" s="11"/>
      <c r="P242" s="11"/>
      <c r="Q242" s="11"/>
    </row>
    <row r="243" spans="1:17" ht="12.75" customHeight="1">
      <c r="A243" s="58"/>
      <c r="B243" s="73"/>
      <c r="C243" s="75"/>
      <c r="D243" s="137"/>
      <c r="E243" s="55"/>
      <c r="F243" s="137"/>
      <c r="G243" s="11"/>
      <c r="H243" s="11"/>
      <c r="I243" s="11"/>
      <c r="J243" s="11"/>
      <c r="K243" s="11"/>
      <c r="L243" s="11"/>
      <c r="M243" s="12"/>
      <c r="N243" s="11"/>
      <c r="O243" s="11"/>
      <c r="P243" s="11"/>
      <c r="Q243" s="11"/>
    </row>
    <row r="244" spans="1:17" ht="12.75" customHeight="1">
      <c r="A244" s="58"/>
      <c r="B244" s="73"/>
      <c r="C244" s="75"/>
      <c r="D244" s="137"/>
      <c r="E244" s="55"/>
      <c r="F244" s="137"/>
      <c r="G244" s="11"/>
      <c r="H244" s="11"/>
      <c r="I244" s="11"/>
      <c r="J244" s="11"/>
      <c r="K244" s="11"/>
      <c r="L244" s="11"/>
      <c r="M244" s="12"/>
      <c r="N244" s="11"/>
      <c r="O244" s="11"/>
      <c r="P244" s="11"/>
      <c r="Q244" s="11"/>
    </row>
    <row r="245" spans="1:17" ht="12.75" customHeight="1">
      <c r="A245" s="58"/>
      <c r="B245" s="73"/>
      <c r="C245" s="75"/>
      <c r="D245" s="137"/>
      <c r="E245" s="55"/>
      <c r="F245" s="137"/>
      <c r="G245" s="11"/>
      <c r="H245" s="11"/>
      <c r="I245" s="11"/>
      <c r="J245" s="11"/>
      <c r="K245" s="11"/>
      <c r="L245" s="11"/>
      <c r="M245" s="12"/>
      <c r="N245" s="11"/>
      <c r="O245" s="11"/>
      <c r="P245" s="11"/>
      <c r="Q245" s="11"/>
    </row>
    <row r="246" spans="1:17" ht="12.75" customHeight="1">
      <c r="A246" s="58"/>
      <c r="B246" s="73"/>
      <c r="C246" s="75"/>
      <c r="D246" s="137"/>
      <c r="E246" s="55"/>
      <c r="F246" s="137"/>
      <c r="G246" s="11"/>
      <c r="H246" s="11"/>
      <c r="I246" s="11"/>
      <c r="J246" s="11"/>
      <c r="K246" s="11"/>
      <c r="L246" s="11"/>
      <c r="M246" s="12"/>
      <c r="N246" s="11"/>
      <c r="O246" s="11"/>
      <c r="P246" s="11"/>
      <c r="Q246" s="11"/>
    </row>
    <row r="247" spans="1:17" ht="12.75" customHeight="1">
      <c r="A247" s="58"/>
      <c r="B247" s="73"/>
      <c r="C247" s="75"/>
      <c r="D247" s="137"/>
      <c r="E247" s="55"/>
      <c r="F247" s="137"/>
      <c r="G247" s="11"/>
      <c r="H247" s="11"/>
      <c r="I247" s="11"/>
      <c r="J247" s="11"/>
      <c r="K247" s="11"/>
      <c r="L247" s="11"/>
      <c r="M247" s="12"/>
      <c r="N247" s="11"/>
      <c r="O247" s="11"/>
      <c r="P247" s="11"/>
      <c r="Q247" s="11"/>
    </row>
    <row r="248" spans="1:17" ht="12.75" customHeight="1">
      <c r="A248" s="58"/>
      <c r="B248" s="73"/>
      <c r="C248" s="75"/>
      <c r="D248" s="137"/>
      <c r="E248" s="55"/>
      <c r="F248" s="137"/>
      <c r="G248" s="11"/>
      <c r="H248" s="11"/>
      <c r="I248" s="11"/>
      <c r="J248" s="11"/>
      <c r="K248" s="11"/>
      <c r="L248" s="11"/>
      <c r="M248" s="12"/>
      <c r="N248" s="11"/>
      <c r="O248" s="11"/>
      <c r="P248" s="11"/>
      <c r="Q248" s="11"/>
    </row>
    <row r="249" spans="1:17" ht="12.75" customHeight="1">
      <c r="A249" s="58"/>
      <c r="B249" s="73"/>
      <c r="C249" s="75"/>
      <c r="D249" s="137"/>
      <c r="E249" s="55"/>
      <c r="F249" s="137"/>
      <c r="G249" s="11"/>
      <c r="H249" s="11"/>
      <c r="I249" s="11"/>
      <c r="J249" s="11"/>
      <c r="K249" s="11"/>
      <c r="L249" s="11"/>
      <c r="M249" s="12"/>
      <c r="N249" s="11"/>
      <c r="O249" s="11"/>
      <c r="P249" s="11"/>
      <c r="Q249" s="11"/>
    </row>
    <row r="250" spans="1:17" ht="12.75" customHeight="1">
      <c r="A250" s="58"/>
      <c r="B250" s="73"/>
      <c r="C250" s="75"/>
      <c r="D250" s="137"/>
      <c r="E250" s="55"/>
      <c r="F250" s="137"/>
      <c r="G250" s="11"/>
      <c r="H250" s="11"/>
      <c r="I250" s="11"/>
      <c r="J250" s="11"/>
      <c r="K250" s="11"/>
      <c r="L250" s="11"/>
      <c r="M250" s="12"/>
      <c r="N250" s="11"/>
      <c r="O250" s="11"/>
      <c r="P250" s="11"/>
      <c r="Q250" s="11"/>
    </row>
    <row r="251" spans="1:17" ht="12.75" customHeight="1">
      <c r="A251" s="58"/>
      <c r="B251" s="73"/>
      <c r="C251" s="75"/>
      <c r="D251" s="137"/>
      <c r="E251" s="55"/>
      <c r="F251" s="137"/>
      <c r="G251" s="11"/>
      <c r="H251" s="11"/>
      <c r="I251" s="11"/>
      <c r="J251" s="11"/>
      <c r="K251" s="11"/>
      <c r="L251" s="11"/>
      <c r="M251" s="12"/>
      <c r="N251" s="11"/>
      <c r="O251" s="11"/>
      <c r="P251" s="11"/>
      <c r="Q251" s="11"/>
    </row>
    <row r="252" spans="1:17" ht="12.75" customHeight="1">
      <c r="A252" s="58"/>
      <c r="B252" s="73"/>
      <c r="C252" s="75"/>
      <c r="D252" s="137"/>
      <c r="E252" s="55"/>
      <c r="F252" s="137"/>
      <c r="G252" s="11"/>
      <c r="H252" s="11"/>
      <c r="I252" s="11"/>
      <c r="J252" s="11"/>
      <c r="K252" s="11"/>
      <c r="L252" s="11"/>
      <c r="M252" s="12"/>
      <c r="N252" s="11"/>
      <c r="O252" s="11"/>
      <c r="P252" s="11"/>
      <c r="Q252" s="11"/>
    </row>
    <row r="253" spans="1:17" ht="12.75" customHeight="1">
      <c r="A253" s="58"/>
      <c r="B253" s="73"/>
      <c r="C253" s="75"/>
      <c r="D253" s="137"/>
      <c r="E253" s="55"/>
      <c r="F253" s="137"/>
      <c r="G253" s="11"/>
      <c r="H253" s="11"/>
      <c r="I253" s="11"/>
      <c r="J253" s="11"/>
      <c r="K253" s="11"/>
      <c r="L253" s="11"/>
      <c r="M253" s="12"/>
      <c r="N253" s="11"/>
      <c r="O253" s="11"/>
      <c r="P253" s="11"/>
      <c r="Q253" s="11"/>
    </row>
    <row r="254" spans="1:17" ht="12.75" customHeight="1">
      <c r="A254" s="58"/>
      <c r="B254" s="73"/>
      <c r="C254" s="75"/>
      <c r="D254" s="137"/>
      <c r="E254" s="55"/>
      <c r="F254" s="137"/>
      <c r="G254" s="11"/>
      <c r="H254" s="11"/>
      <c r="I254" s="11"/>
      <c r="J254" s="11"/>
      <c r="K254" s="11"/>
      <c r="L254" s="11"/>
      <c r="M254" s="12"/>
      <c r="N254" s="11"/>
      <c r="O254" s="11"/>
      <c r="P254" s="11"/>
      <c r="Q254" s="11"/>
    </row>
    <row r="255" spans="1:17" ht="12.75" customHeight="1">
      <c r="A255" s="58"/>
      <c r="B255" s="73"/>
      <c r="C255" s="75"/>
      <c r="D255" s="137"/>
      <c r="E255" s="55"/>
      <c r="F255" s="137"/>
      <c r="G255" s="11"/>
      <c r="H255" s="11"/>
      <c r="I255" s="11"/>
      <c r="J255" s="11"/>
      <c r="K255" s="11"/>
      <c r="L255" s="11"/>
      <c r="M255" s="12"/>
      <c r="N255" s="11"/>
      <c r="O255" s="11"/>
      <c r="P255" s="11"/>
      <c r="Q255" s="11"/>
    </row>
    <row r="256" spans="1:17" ht="12.75" customHeight="1">
      <c r="A256" s="58"/>
      <c r="B256" s="73"/>
      <c r="C256" s="75"/>
      <c r="D256" s="137"/>
      <c r="E256" s="55"/>
      <c r="F256" s="137"/>
      <c r="G256" s="11"/>
      <c r="H256" s="11"/>
      <c r="I256" s="11"/>
      <c r="J256" s="11"/>
      <c r="K256" s="11"/>
      <c r="L256" s="11"/>
      <c r="M256" s="12"/>
      <c r="N256" s="11"/>
      <c r="O256" s="11"/>
      <c r="P256" s="11"/>
      <c r="Q256" s="11"/>
    </row>
    <row r="257" spans="1:17" ht="12.75" customHeight="1">
      <c r="A257" s="58"/>
      <c r="B257" s="73"/>
      <c r="C257" s="75"/>
      <c r="D257" s="137"/>
      <c r="E257" s="55"/>
      <c r="F257" s="137"/>
      <c r="G257" s="11"/>
      <c r="H257" s="11"/>
      <c r="I257" s="11"/>
      <c r="J257" s="11"/>
      <c r="K257" s="11"/>
      <c r="L257" s="11"/>
      <c r="M257" s="12"/>
      <c r="N257" s="11"/>
      <c r="O257" s="11"/>
      <c r="P257" s="11"/>
      <c r="Q257" s="11"/>
    </row>
    <row r="258" spans="1:17" ht="12.75" customHeight="1">
      <c r="A258" s="58"/>
      <c r="B258" s="73"/>
      <c r="C258" s="75"/>
      <c r="D258" s="137"/>
      <c r="E258" s="55"/>
      <c r="F258" s="137"/>
      <c r="G258" s="11"/>
      <c r="H258" s="11"/>
      <c r="I258" s="11"/>
      <c r="J258" s="11"/>
      <c r="K258" s="11"/>
      <c r="L258" s="11"/>
      <c r="M258" s="12"/>
      <c r="N258" s="11"/>
      <c r="O258" s="11"/>
      <c r="P258" s="11"/>
      <c r="Q258" s="11"/>
    </row>
    <row r="259" spans="1:17" ht="12.75" customHeight="1">
      <c r="A259" s="58"/>
      <c r="B259" s="73"/>
      <c r="C259" s="75"/>
      <c r="D259" s="137"/>
      <c r="E259" s="55"/>
      <c r="F259" s="137"/>
      <c r="G259" s="11"/>
      <c r="H259" s="11"/>
      <c r="I259" s="11"/>
      <c r="J259" s="11"/>
      <c r="K259" s="11"/>
      <c r="L259" s="11"/>
      <c r="M259" s="12"/>
      <c r="N259" s="11"/>
      <c r="O259" s="11"/>
      <c r="P259" s="11"/>
      <c r="Q259" s="11"/>
    </row>
    <row r="260" spans="1:17" ht="12.75" customHeight="1">
      <c r="A260" s="58"/>
      <c r="B260" s="73"/>
      <c r="C260" s="75"/>
      <c r="D260" s="137"/>
      <c r="E260" s="55"/>
      <c r="F260" s="137"/>
      <c r="G260" s="11"/>
      <c r="H260" s="11"/>
      <c r="I260" s="11"/>
      <c r="J260" s="11"/>
      <c r="K260" s="11"/>
      <c r="L260" s="11"/>
      <c r="M260" s="12"/>
      <c r="N260" s="11"/>
      <c r="O260" s="11"/>
      <c r="P260" s="11"/>
      <c r="Q260" s="11"/>
    </row>
    <row r="261" spans="1:17" ht="12.75" customHeight="1">
      <c r="A261" s="58"/>
      <c r="B261" s="73"/>
      <c r="C261" s="75"/>
      <c r="D261" s="137"/>
      <c r="E261" s="55"/>
      <c r="F261" s="137"/>
      <c r="G261" s="11"/>
      <c r="H261" s="11"/>
      <c r="I261" s="11"/>
      <c r="J261" s="11"/>
      <c r="K261" s="11"/>
      <c r="L261" s="11"/>
      <c r="M261" s="12"/>
      <c r="N261" s="11"/>
      <c r="O261" s="11"/>
      <c r="P261" s="11"/>
      <c r="Q261" s="11"/>
    </row>
    <row r="262" spans="1:17" ht="12.75" customHeight="1">
      <c r="A262" s="58"/>
      <c r="B262" s="73"/>
      <c r="C262" s="75"/>
      <c r="D262" s="137"/>
      <c r="E262" s="55"/>
      <c r="F262" s="137"/>
      <c r="G262" s="11"/>
      <c r="H262" s="11"/>
      <c r="I262" s="11"/>
      <c r="J262" s="11"/>
      <c r="K262" s="11"/>
      <c r="L262" s="11"/>
      <c r="M262" s="12"/>
      <c r="N262" s="11"/>
      <c r="O262" s="11"/>
      <c r="P262" s="11"/>
      <c r="Q262" s="11"/>
    </row>
    <row r="263" spans="1:17" ht="12.75" customHeight="1">
      <c r="A263" s="58"/>
      <c r="B263" s="73"/>
      <c r="C263" s="75"/>
      <c r="D263" s="137"/>
      <c r="E263" s="55"/>
      <c r="F263" s="137"/>
      <c r="G263" s="11"/>
      <c r="H263" s="11"/>
      <c r="I263" s="11"/>
      <c r="J263" s="11"/>
      <c r="K263" s="11"/>
      <c r="L263" s="11"/>
      <c r="M263" s="12"/>
      <c r="N263" s="11"/>
      <c r="O263" s="11"/>
      <c r="P263" s="11"/>
      <c r="Q263" s="11"/>
    </row>
    <row r="264" spans="1:17" ht="12.75" customHeight="1">
      <c r="A264" s="58"/>
      <c r="B264" s="73"/>
      <c r="C264" s="75"/>
      <c r="D264" s="137"/>
      <c r="E264" s="55"/>
      <c r="F264" s="137"/>
      <c r="G264" s="11"/>
      <c r="H264" s="11"/>
      <c r="I264" s="11"/>
      <c r="J264" s="11"/>
      <c r="K264" s="11"/>
      <c r="L264" s="11"/>
      <c r="M264" s="12"/>
      <c r="N264" s="11"/>
      <c r="O264" s="11"/>
      <c r="P264" s="11"/>
      <c r="Q264" s="11"/>
    </row>
    <row r="265" spans="1:17" ht="12.75" customHeight="1">
      <c r="A265" s="58"/>
      <c r="B265" s="73"/>
      <c r="C265" s="75"/>
      <c r="D265" s="137"/>
      <c r="E265" s="55"/>
      <c r="F265" s="137"/>
      <c r="G265" s="11"/>
      <c r="H265" s="11"/>
      <c r="I265" s="11"/>
      <c r="J265" s="11"/>
      <c r="K265" s="11"/>
      <c r="L265" s="11"/>
      <c r="M265" s="12"/>
      <c r="N265" s="11"/>
      <c r="O265" s="11"/>
      <c r="P265" s="11"/>
      <c r="Q265" s="11"/>
    </row>
    <row r="266" spans="1:17" ht="12.75" customHeight="1">
      <c r="A266" s="58"/>
      <c r="B266" s="73"/>
      <c r="C266" s="75"/>
      <c r="D266" s="137"/>
      <c r="E266" s="55"/>
      <c r="F266" s="137"/>
      <c r="G266" s="11"/>
      <c r="H266" s="11"/>
      <c r="I266" s="11"/>
      <c r="J266" s="11"/>
      <c r="K266" s="11"/>
      <c r="L266" s="11"/>
      <c r="M266" s="12"/>
      <c r="N266" s="11"/>
      <c r="O266" s="11"/>
      <c r="P266" s="11"/>
      <c r="Q266" s="11"/>
    </row>
    <row r="267" spans="1:17" ht="12.75" customHeight="1">
      <c r="A267" s="58"/>
      <c r="B267" s="73"/>
      <c r="C267" s="75"/>
      <c r="D267" s="137"/>
      <c r="E267" s="55"/>
      <c r="F267" s="137"/>
      <c r="G267" s="11"/>
      <c r="H267" s="11"/>
      <c r="I267" s="11"/>
      <c r="J267" s="11"/>
      <c r="K267" s="11"/>
      <c r="L267" s="11"/>
      <c r="M267" s="12"/>
      <c r="N267" s="11"/>
      <c r="O267" s="11"/>
      <c r="P267" s="11"/>
      <c r="Q267" s="11"/>
    </row>
    <row r="268" spans="1:17" ht="12.75" customHeight="1">
      <c r="A268" s="58"/>
      <c r="B268" s="73"/>
      <c r="C268" s="75"/>
      <c r="D268" s="137"/>
      <c r="E268" s="55"/>
      <c r="F268" s="137"/>
      <c r="G268" s="11"/>
      <c r="H268" s="11"/>
      <c r="I268" s="11"/>
      <c r="J268" s="11"/>
      <c r="K268" s="11"/>
      <c r="L268" s="11"/>
      <c r="M268" s="12"/>
      <c r="N268" s="11"/>
      <c r="O268" s="11"/>
      <c r="P268" s="11"/>
      <c r="Q268" s="11"/>
    </row>
    <row r="269" spans="1:17" ht="12.75" customHeight="1">
      <c r="A269" s="58"/>
      <c r="B269" s="73"/>
      <c r="C269" s="75"/>
      <c r="D269" s="137"/>
      <c r="E269" s="55"/>
      <c r="F269" s="137"/>
      <c r="G269" s="11"/>
      <c r="H269" s="11"/>
      <c r="I269" s="11"/>
      <c r="J269" s="11"/>
      <c r="K269" s="11"/>
      <c r="L269" s="11"/>
      <c r="M269" s="12"/>
      <c r="N269" s="11"/>
      <c r="O269" s="11"/>
      <c r="P269" s="11"/>
      <c r="Q269" s="11"/>
    </row>
    <row r="270" spans="1:17" ht="12.75" customHeight="1">
      <c r="A270" s="58"/>
      <c r="B270" s="73"/>
      <c r="C270" s="75"/>
      <c r="D270" s="137"/>
      <c r="E270" s="55"/>
      <c r="F270" s="137"/>
      <c r="G270" s="11"/>
      <c r="H270" s="11"/>
      <c r="I270" s="11"/>
      <c r="J270" s="11"/>
      <c r="K270" s="11"/>
      <c r="L270" s="11"/>
      <c r="M270" s="12"/>
      <c r="N270" s="11"/>
      <c r="O270" s="11"/>
      <c r="P270" s="11"/>
      <c r="Q270" s="11"/>
    </row>
    <row r="271" spans="1:17" ht="12.75" customHeight="1">
      <c r="A271" s="58"/>
      <c r="B271" s="73"/>
      <c r="C271" s="75"/>
      <c r="D271" s="137"/>
      <c r="E271" s="55"/>
      <c r="F271" s="137"/>
      <c r="G271" s="11"/>
      <c r="H271" s="11"/>
      <c r="I271" s="11"/>
      <c r="J271" s="11"/>
      <c r="K271" s="11"/>
      <c r="L271" s="11"/>
      <c r="M271" s="12"/>
      <c r="N271" s="11"/>
      <c r="O271" s="11"/>
      <c r="P271" s="11"/>
      <c r="Q271" s="11"/>
    </row>
    <row r="272" spans="1:17" ht="12.75" customHeight="1">
      <c r="A272" s="58"/>
      <c r="B272" s="73"/>
      <c r="C272" s="75"/>
      <c r="D272" s="137"/>
      <c r="E272" s="55"/>
      <c r="F272" s="137"/>
      <c r="G272" s="11"/>
      <c r="H272" s="11"/>
      <c r="I272" s="11"/>
      <c r="J272" s="11"/>
      <c r="K272" s="11"/>
      <c r="L272" s="11"/>
      <c r="M272" s="12"/>
      <c r="N272" s="11"/>
      <c r="O272" s="11"/>
      <c r="P272" s="11"/>
      <c r="Q272" s="11"/>
    </row>
    <row r="273" spans="1:17" ht="12.75" customHeight="1">
      <c r="A273" s="58"/>
      <c r="B273" s="73"/>
      <c r="C273" s="75"/>
      <c r="D273" s="137"/>
      <c r="E273" s="55"/>
      <c r="F273" s="137"/>
      <c r="G273" s="11"/>
      <c r="H273" s="11"/>
      <c r="I273" s="11"/>
      <c r="J273" s="11"/>
      <c r="K273" s="11"/>
      <c r="L273" s="11"/>
      <c r="M273" s="12"/>
      <c r="N273" s="11"/>
      <c r="O273" s="11"/>
      <c r="P273" s="11"/>
      <c r="Q273" s="11"/>
    </row>
    <row r="274" spans="1:17" ht="12.75" customHeight="1">
      <c r="A274" s="58"/>
      <c r="B274" s="73"/>
      <c r="C274" s="75"/>
      <c r="D274" s="137"/>
      <c r="E274" s="55"/>
      <c r="F274" s="137"/>
      <c r="G274" s="11"/>
      <c r="H274" s="11"/>
      <c r="I274" s="11"/>
      <c r="J274" s="11"/>
      <c r="K274" s="11"/>
      <c r="L274" s="11"/>
      <c r="M274" s="12"/>
      <c r="N274" s="11"/>
      <c r="O274" s="11"/>
      <c r="P274" s="11"/>
      <c r="Q274" s="11"/>
    </row>
    <row r="275" spans="1:17" ht="12.75" customHeight="1">
      <c r="A275" s="58"/>
      <c r="B275" s="73"/>
      <c r="C275" s="75"/>
      <c r="D275" s="137"/>
      <c r="E275" s="55"/>
      <c r="F275" s="137"/>
      <c r="G275" s="11"/>
      <c r="H275" s="11"/>
      <c r="I275" s="11"/>
      <c r="J275" s="11"/>
      <c r="K275" s="11"/>
      <c r="L275" s="11"/>
      <c r="M275" s="12"/>
      <c r="N275" s="11"/>
      <c r="O275" s="11"/>
      <c r="P275" s="11"/>
      <c r="Q275" s="11"/>
    </row>
    <row r="276" spans="1:17" ht="12.75" customHeight="1">
      <c r="A276" s="58"/>
      <c r="B276" s="73"/>
      <c r="C276" s="75"/>
      <c r="D276" s="137"/>
      <c r="E276" s="55"/>
      <c r="F276" s="137"/>
      <c r="G276" s="11"/>
      <c r="H276" s="11"/>
      <c r="I276" s="11"/>
      <c r="J276" s="11"/>
      <c r="K276" s="11"/>
      <c r="L276" s="11"/>
      <c r="M276" s="12"/>
      <c r="N276" s="11"/>
      <c r="O276" s="11"/>
      <c r="P276" s="11"/>
      <c r="Q276" s="11"/>
    </row>
    <row r="277" spans="1:17" ht="12.75" customHeight="1">
      <c r="A277" s="58"/>
      <c r="B277" s="73"/>
      <c r="C277" s="75"/>
      <c r="D277" s="137"/>
      <c r="E277" s="55"/>
      <c r="F277" s="137"/>
      <c r="G277" s="11"/>
      <c r="H277" s="11"/>
      <c r="I277" s="11"/>
      <c r="J277" s="11"/>
      <c r="K277" s="11"/>
      <c r="L277" s="11"/>
      <c r="M277" s="12"/>
      <c r="N277" s="11"/>
      <c r="O277" s="11"/>
      <c r="P277" s="11"/>
      <c r="Q277" s="11"/>
    </row>
    <row r="278" spans="1:17" ht="12.75" customHeight="1">
      <c r="A278" s="58"/>
      <c r="B278" s="73"/>
      <c r="C278" s="75"/>
      <c r="D278" s="137"/>
      <c r="E278" s="55"/>
      <c r="F278" s="137"/>
      <c r="G278" s="11"/>
      <c r="H278" s="11"/>
      <c r="I278" s="11"/>
      <c r="J278" s="11"/>
      <c r="K278" s="11"/>
      <c r="L278" s="11"/>
      <c r="M278" s="12"/>
      <c r="N278" s="11"/>
      <c r="O278" s="11"/>
      <c r="P278" s="11"/>
      <c r="Q278" s="11"/>
    </row>
    <row r="279" spans="1:17" ht="12.75" customHeight="1">
      <c r="A279" s="58"/>
      <c r="B279" s="73"/>
      <c r="C279" s="75"/>
      <c r="D279" s="137"/>
      <c r="E279" s="55"/>
      <c r="F279" s="137"/>
      <c r="G279" s="11"/>
      <c r="H279" s="11"/>
      <c r="I279" s="11"/>
      <c r="J279" s="11"/>
      <c r="K279" s="11"/>
      <c r="L279" s="11"/>
      <c r="M279" s="12"/>
      <c r="N279" s="11"/>
      <c r="O279" s="11"/>
      <c r="P279" s="11"/>
      <c r="Q279" s="11"/>
    </row>
    <row r="280" spans="1:17" ht="12.75" customHeight="1">
      <c r="A280" s="58"/>
      <c r="B280" s="73"/>
      <c r="C280" s="75"/>
      <c r="D280" s="137"/>
      <c r="E280" s="55"/>
      <c r="F280" s="137"/>
      <c r="G280" s="11"/>
      <c r="H280" s="11"/>
      <c r="I280" s="11"/>
      <c r="J280" s="11"/>
      <c r="K280" s="11"/>
      <c r="L280" s="11"/>
      <c r="M280" s="12"/>
      <c r="N280" s="11"/>
      <c r="O280" s="11"/>
      <c r="P280" s="11"/>
      <c r="Q280" s="11"/>
    </row>
    <row r="281" spans="1:17" ht="12.75" customHeight="1">
      <c r="A281" s="58"/>
      <c r="B281" s="73"/>
      <c r="C281" s="75"/>
      <c r="D281" s="137"/>
      <c r="E281" s="55"/>
      <c r="F281" s="137"/>
      <c r="G281" s="11"/>
      <c r="H281" s="11"/>
      <c r="I281" s="11"/>
      <c r="J281" s="11"/>
      <c r="K281" s="11"/>
      <c r="L281" s="11"/>
      <c r="M281" s="12"/>
      <c r="N281" s="11"/>
      <c r="O281" s="11"/>
      <c r="P281" s="11"/>
      <c r="Q281" s="11"/>
    </row>
    <row r="282" spans="1:17" ht="12.75" customHeight="1">
      <c r="A282" s="58"/>
      <c r="B282" s="73"/>
      <c r="C282" s="75"/>
      <c r="D282" s="137"/>
      <c r="E282" s="55"/>
      <c r="F282" s="137"/>
      <c r="G282" s="11"/>
      <c r="H282" s="11"/>
      <c r="I282" s="11"/>
      <c r="J282" s="11"/>
      <c r="K282" s="11"/>
      <c r="L282" s="11"/>
      <c r="M282" s="12"/>
      <c r="N282" s="11"/>
      <c r="O282" s="11"/>
      <c r="P282" s="11"/>
      <c r="Q282" s="11"/>
    </row>
    <row r="283" spans="1:17" ht="12.75" customHeight="1">
      <c r="A283" s="58"/>
      <c r="B283" s="73"/>
      <c r="C283" s="75"/>
      <c r="D283" s="137"/>
      <c r="E283" s="55"/>
      <c r="F283" s="137"/>
      <c r="G283" s="11"/>
      <c r="H283" s="11"/>
      <c r="I283" s="11"/>
      <c r="J283" s="11"/>
      <c r="K283" s="11"/>
      <c r="L283" s="11"/>
      <c r="M283" s="12"/>
      <c r="N283" s="11"/>
      <c r="O283" s="11"/>
      <c r="P283" s="11"/>
      <c r="Q283" s="11"/>
    </row>
    <row r="284" spans="1:17" ht="12.75" customHeight="1">
      <c r="A284" s="58"/>
      <c r="B284" s="73"/>
      <c r="C284" s="75"/>
      <c r="D284" s="137"/>
      <c r="E284" s="55"/>
      <c r="F284" s="137"/>
      <c r="G284" s="11"/>
      <c r="H284" s="11"/>
      <c r="I284" s="11"/>
      <c r="J284" s="11"/>
      <c r="K284" s="11"/>
      <c r="L284" s="11"/>
      <c r="M284" s="12"/>
      <c r="N284" s="11"/>
      <c r="O284" s="11"/>
      <c r="P284" s="11"/>
      <c r="Q284" s="11"/>
    </row>
    <row r="285" spans="1:17" ht="12.75" customHeight="1">
      <c r="A285" s="58"/>
      <c r="B285" s="73"/>
      <c r="C285" s="75"/>
      <c r="D285" s="137"/>
      <c r="E285" s="55"/>
      <c r="F285" s="137"/>
      <c r="G285" s="11"/>
      <c r="H285" s="11"/>
      <c r="I285" s="11"/>
      <c r="J285" s="11"/>
      <c r="K285" s="11"/>
      <c r="L285" s="11"/>
      <c r="M285" s="12"/>
      <c r="N285" s="11"/>
      <c r="O285" s="11"/>
      <c r="P285" s="11"/>
      <c r="Q285" s="11"/>
    </row>
    <row r="286" spans="1:17" ht="12.75" customHeight="1">
      <c r="A286" s="58"/>
      <c r="B286" s="73"/>
      <c r="C286" s="75"/>
      <c r="D286" s="137"/>
      <c r="E286" s="55"/>
      <c r="F286" s="137"/>
      <c r="G286" s="11"/>
      <c r="H286" s="11"/>
      <c r="I286" s="11"/>
      <c r="J286" s="11"/>
      <c r="K286" s="11"/>
      <c r="L286" s="11"/>
      <c r="M286" s="12"/>
      <c r="N286" s="11"/>
      <c r="O286" s="11"/>
      <c r="P286" s="11"/>
      <c r="Q286" s="11"/>
    </row>
    <row r="287" spans="1:17" ht="12.75" customHeight="1">
      <c r="A287" s="58"/>
      <c r="B287" s="73"/>
      <c r="C287" s="75"/>
      <c r="D287" s="137"/>
      <c r="E287" s="55"/>
      <c r="F287" s="137"/>
      <c r="G287" s="11"/>
      <c r="H287" s="11"/>
      <c r="I287" s="11"/>
      <c r="J287" s="11"/>
      <c r="K287" s="11"/>
      <c r="L287" s="11"/>
      <c r="M287" s="12"/>
      <c r="N287" s="11"/>
      <c r="O287" s="11"/>
      <c r="P287" s="11"/>
      <c r="Q287" s="11"/>
    </row>
    <row r="288" spans="1:17" ht="12.75" customHeight="1">
      <c r="A288" s="58"/>
      <c r="B288" s="73"/>
      <c r="C288" s="75"/>
      <c r="D288" s="137"/>
      <c r="E288" s="55"/>
      <c r="F288" s="137"/>
      <c r="G288" s="11"/>
      <c r="H288" s="11"/>
      <c r="I288" s="11"/>
      <c r="J288" s="11"/>
      <c r="K288" s="11"/>
      <c r="L288" s="11"/>
      <c r="M288" s="12"/>
      <c r="N288" s="11"/>
      <c r="O288" s="11"/>
      <c r="P288" s="11"/>
      <c r="Q288" s="11"/>
    </row>
    <row r="289" spans="1:17" ht="12.75" customHeight="1">
      <c r="A289" s="58"/>
      <c r="B289" s="73"/>
      <c r="C289" s="75"/>
      <c r="D289" s="137"/>
      <c r="E289" s="55"/>
      <c r="F289" s="137"/>
      <c r="G289" s="11"/>
      <c r="H289" s="11"/>
      <c r="I289" s="11"/>
      <c r="J289" s="11"/>
      <c r="K289" s="11"/>
      <c r="L289" s="11"/>
      <c r="M289" s="12"/>
      <c r="N289" s="11"/>
      <c r="O289" s="11"/>
      <c r="P289" s="11"/>
      <c r="Q289" s="11"/>
    </row>
    <row r="290" spans="1:17" ht="12.75" customHeight="1">
      <c r="A290" s="58"/>
      <c r="B290" s="73"/>
      <c r="C290" s="75"/>
      <c r="D290" s="137"/>
      <c r="E290" s="55"/>
      <c r="F290" s="137"/>
      <c r="G290" s="11"/>
      <c r="H290" s="11"/>
      <c r="I290" s="11"/>
      <c r="J290" s="11"/>
      <c r="K290" s="11"/>
      <c r="L290" s="11"/>
      <c r="M290" s="12"/>
      <c r="N290" s="11"/>
      <c r="O290" s="11"/>
      <c r="P290" s="11"/>
      <c r="Q290" s="11"/>
    </row>
    <row r="291" spans="1:17" ht="12.75" customHeight="1">
      <c r="A291" s="58"/>
      <c r="B291" s="73"/>
      <c r="C291" s="75"/>
      <c r="D291" s="137"/>
      <c r="E291" s="55"/>
      <c r="F291" s="137"/>
      <c r="G291" s="11"/>
      <c r="H291" s="11"/>
      <c r="I291" s="11"/>
      <c r="J291" s="11"/>
      <c r="K291" s="11"/>
      <c r="L291" s="11"/>
      <c r="M291" s="12"/>
      <c r="N291" s="11"/>
      <c r="O291" s="11"/>
      <c r="P291" s="11"/>
      <c r="Q291" s="11"/>
    </row>
    <row r="292" spans="1:17" ht="12.75" customHeight="1">
      <c r="A292" s="58"/>
      <c r="B292" s="73"/>
      <c r="C292" s="75"/>
      <c r="D292" s="137"/>
      <c r="E292" s="55"/>
      <c r="F292" s="137"/>
      <c r="G292" s="11"/>
      <c r="H292" s="11"/>
      <c r="I292" s="11"/>
      <c r="J292" s="11"/>
      <c r="K292" s="11"/>
      <c r="L292" s="11"/>
      <c r="M292" s="12"/>
      <c r="N292" s="11"/>
      <c r="O292" s="11"/>
      <c r="P292" s="11"/>
      <c r="Q292" s="11"/>
    </row>
    <row r="293" spans="1:17" ht="12.75" customHeight="1">
      <c r="A293" s="58"/>
      <c r="B293" s="73"/>
      <c r="C293" s="75"/>
      <c r="D293" s="137"/>
      <c r="E293" s="55"/>
      <c r="F293" s="137"/>
      <c r="G293" s="11"/>
      <c r="H293" s="11"/>
      <c r="I293" s="11"/>
      <c r="J293" s="11"/>
      <c r="K293" s="11"/>
      <c r="L293" s="11"/>
      <c r="M293" s="12"/>
      <c r="N293" s="11"/>
      <c r="O293" s="11"/>
      <c r="P293" s="11"/>
      <c r="Q293" s="11"/>
    </row>
    <row r="294" spans="1:17" ht="12.75" customHeight="1">
      <c r="A294" s="58"/>
      <c r="B294" s="73"/>
      <c r="C294" s="75"/>
      <c r="D294" s="137"/>
      <c r="E294" s="55"/>
      <c r="F294" s="137"/>
      <c r="G294" s="11"/>
      <c r="H294" s="11"/>
      <c r="I294" s="11"/>
      <c r="J294" s="11"/>
      <c r="K294" s="11"/>
      <c r="L294" s="11"/>
      <c r="M294" s="12"/>
      <c r="N294" s="11"/>
      <c r="O294" s="11"/>
      <c r="P294" s="11"/>
      <c r="Q294" s="11"/>
    </row>
    <row r="295" spans="1:17" ht="12.75" customHeight="1">
      <c r="A295" s="58"/>
      <c r="B295" s="73"/>
      <c r="C295" s="75"/>
      <c r="D295" s="137"/>
      <c r="E295" s="55"/>
      <c r="F295" s="137"/>
      <c r="G295" s="11"/>
      <c r="H295" s="11"/>
      <c r="I295" s="11"/>
      <c r="J295" s="11"/>
      <c r="K295" s="11"/>
      <c r="L295" s="11"/>
      <c r="M295" s="12"/>
      <c r="N295" s="11"/>
      <c r="O295" s="11"/>
      <c r="P295" s="11"/>
      <c r="Q295" s="11"/>
    </row>
    <row r="296" spans="1:17" ht="12.75" customHeight="1">
      <c r="A296" s="58"/>
      <c r="B296" s="73"/>
      <c r="C296" s="75"/>
      <c r="D296" s="137"/>
      <c r="E296" s="55"/>
      <c r="F296" s="137"/>
      <c r="G296" s="11"/>
      <c r="H296" s="11"/>
      <c r="I296" s="11"/>
      <c r="J296" s="11"/>
      <c r="K296" s="11"/>
      <c r="L296" s="11"/>
      <c r="M296" s="12"/>
      <c r="N296" s="11"/>
      <c r="O296" s="11"/>
      <c r="P296" s="11"/>
      <c r="Q296" s="11"/>
    </row>
    <row r="297" spans="1:17" ht="12.75" customHeight="1">
      <c r="A297" s="58"/>
      <c r="B297" s="73"/>
      <c r="C297" s="75"/>
      <c r="D297" s="137"/>
      <c r="E297" s="55"/>
      <c r="F297" s="137"/>
      <c r="G297" s="11"/>
      <c r="H297" s="11"/>
      <c r="I297" s="11"/>
      <c r="J297" s="11"/>
      <c r="K297" s="11"/>
      <c r="L297" s="11"/>
      <c r="M297" s="12"/>
      <c r="N297" s="11"/>
      <c r="O297" s="11"/>
      <c r="P297" s="11"/>
      <c r="Q297" s="11"/>
    </row>
    <row r="298" spans="1:17" ht="12.75" customHeight="1">
      <c r="A298" s="58"/>
      <c r="B298" s="73"/>
      <c r="C298" s="75"/>
      <c r="D298" s="137"/>
      <c r="E298" s="55"/>
      <c r="F298" s="137"/>
      <c r="G298" s="11"/>
      <c r="H298" s="11"/>
      <c r="I298" s="11"/>
      <c r="J298" s="11"/>
      <c r="K298" s="11"/>
      <c r="L298" s="11"/>
      <c r="M298" s="12"/>
      <c r="N298" s="11"/>
      <c r="O298" s="11"/>
      <c r="P298" s="11"/>
      <c r="Q298" s="11"/>
    </row>
    <row r="299" spans="1:17" ht="12.75" customHeight="1">
      <c r="A299" s="58"/>
      <c r="B299" s="73"/>
      <c r="C299" s="75"/>
      <c r="D299" s="137"/>
      <c r="E299" s="55"/>
      <c r="F299" s="137"/>
      <c r="G299" s="11"/>
      <c r="H299" s="11"/>
      <c r="I299" s="11"/>
      <c r="J299" s="11"/>
      <c r="K299" s="11"/>
      <c r="L299" s="11"/>
      <c r="M299" s="12"/>
      <c r="N299" s="11"/>
      <c r="O299" s="11"/>
      <c r="P299" s="11"/>
      <c r="Q299" s="11"/>
    </row>
    <row r="300" spans="1:17" ht="12.75" customHeight="1">
      <c r="A300" s="58"/>
      <c r="B300" s="73"/>
      <c r="C300" s="75"/>
      <c r="D300" s="137"/>
      <c r="E300" s="55"/>
      <c r="F300" s="137"/>
      <c r="G300" s="11"/>
      <c r="H300" s="11"/>
      <c r="I300" s="11"/>
      <c r="J300" s="11"/>
      <c r="K300" s="11"/>
      <c r="L300" s="11"/>
      <c r="M300" s="12"/>
      <c r="N300" s="11"/>
      <c r="O300" s="11"/>
      <c r="P300" s="11"/>
      <c r="Q300" s="11"/>
    </row>
    <row r="301" spans="1:17" ht="12.75" customHeight="1">
      <c r="A301" s="58"/>
      <c r="B301" s="73"/>
      <c r="C301" s="75"/>
      <c r="D301" s="137"/>
      <c r="E301" s="55"/>
      <c r="F301" s="137"/>
      <c r="G301" s="11"/>
      <c r="H301" s="11"/>
      <c r="I301" s="11"/>
      <c r="J301" s="11"/>
      <c r="K301" s="11"/>
      <c r="L301" s="11"/>
      <c r="M301" s="12"/>
      <c r="N301" s="11"/>
      <c r="O301" s="11"/>
      <c r="P301" s="11"/>
      <c r="Q301" s="11"/>
    </row>
    <row r="302" spans="1:17" ht="12.75" customHeight="1">
      <c r="A302" s="58"/>
      <c r="B302" s="73"/>
      <c r="C302" s="75"/>
      <c r="D302" s="137"/>
      <c r="E302" s="55"/>
      <c r="F302" s="137"/>
      <c r="G302" s="11"/>
      <c r="H302" s="11"/>
      <c r="I302" s="11"/>
      <c r="J302" s="11"/>
      <c r="K302" s="11"/>
      <c r="L302" s="11"/>
      <c r="M302" s="12"/>
      <c r="N302" s="11"/>
      <c r="O302" s="11"/>
      <c r="P302" s="11"/>
      <c r="Q302" s="11"/>
    </row>
    <row r="303" spans="1:17" ht="12.75" customHeight="1">
      <c r="A303" s="58"/>
      <c r="B303" s="73"/>
      <c r="C303" s="75"/>
      <c r="D303" s="137"/>
      <c r="E303" s="55"/>
      <c r="F303" s="137"/>
      <c r="G303" s="11"/>
      <c r="H303" s="11"/>
      <c r="I303" s="11"/>
      <c r="J303" s="11"/>
      <c r="K303" s="11"/>
      <c r="L303" s="11"/>
      <c r="M303" s="12"/>
      <c r="N303" s="11"/>
      <c r="O303" s="11"/>
      <c r="P303" s="11"/>
      <c r="Q303" s="11"/>
    </row>
    <row r="304" spans="1:17" ht="12.75" customHeight="1">
      <c r="A304" s="58"/>
      <c r="B304" s="73"/>
      <c r="C304" s="75"/>
      <c r="D304" s="137"/>
      <c r="E304" s="55"/>
      <c r="F304" s="137"/>
      <c r="G304" s="11"/>
      <c r="H304" s="11"/>
      <c r="I304" s="11"/>
      <c r="J304" s="11"/>
      <c r="K304" s="11"/>
      <c r="L304" s="11"/>
      <c r="M304" s="12"/>
      <c r="N304" s="11"/>
      <c r="O304" s="11"/>
      <c r="P304" s="11"/>
      <c r="Q304" s="11"/>
    </row>
    <row r="305" spans="1:17" ht="12.75" customHeight="1">
      <c r="A305" s="58"/>
      <c r="B305" s="73"/>
      <c r="C305" s="75"/>
      <c r="D305" s="137"/>
      <c r="E305" s="55"/>
      <c r="F305" s="137"/>
      <c r="G305" s="11"/>
      <c r="H305" s="11"/>
      <c r="I305" s="11"/>
      <c r="J305" s="11"/>
      <c r="K305" s="11"/>
      <c r="L305" s="11"/>
      <c r="M305" s="12"/>
      <c r="N305" s="11"/>
      <c r="O305" s="11"/>
      <c r="P305" s="11"/>
      <c r="Q305" s="11"/>
    </row>
    <row r="306" spans="1:17" ht="12.75" customHeight="1">
      <c r="A306" s="58"/>
      <c r="B306" s="73"/>
      <c r="C306" s="75"/>
      <c r="D306" s="137"/>
      <c r="E306" s="55"/>
      <c r="F306" s="137"/>
      <c r="G306" s="11"/>
      <c r="H306" s="11"/>
      <c r="I306" s="11"/>
      <c r="J306" s="11"/>
      <c r="K306" s="11"/>
      <c r="L306" s="11"/>
      <c r="M306" s="12"/>
      <c r="N306" s="11"/>
      <c r="O306" s="11"/>
      <c r="P306" s="11"/>
      <c r="Q306" s="11"/>
    </row>
    <row r="307" spans="1:17" ht="12.75" customHeight="1">
      <c r="A307" s="58"/>
      <c r="B307" s="73"/>
      <c r="C307" s="75"/>
      <c r="D307" s="137"/>
      <c r="E307" s="55"/>
      <c r="F307" s="137"/>
      <c r="G307" s="11"/>
      <c r="H307" s="11"/>
      <c r="I307" s="11"/>
      <c r="J307" s="11"/>
      <c r="K307" s="11"/>
      <c r="L307" s="11"/>
      <c r="M307" s="12"/>
      <c r="N307" s="11"/>
      <c r="O307" s="11"/>
      <c r="P307" s="11"/>
      <c r="Q307" s="11"/>
    </row>
    <row r="308" spans="1:17" ht="12.75" customHeight="1">
      <c r="A308" s="58"/>
      <c r="B308" s="73"/>
      <c r="C308" s="75"/>
      <c r="D308" s="137"/>
      <c r="E308" s="55"/>
      <c r="F308" s="137"/>
      <c r="G308" s="11"/>
      <c r="H308" s="11"/>
      <c r="I308" s="11"/>
      <c r="J308" s="11"/>
      <c r="K308" s="11"/>
      <c r="L308" s="11"/>
      <c r="M308" s="12"/>
      <c r="N308" s="11"/>
      <c r="O308" s="11"/>
      <c r="P308" s="11"/>
      <c r="Q308" s="11"/>
    </row>
    <row r="309" spans="1:17" ht="12.75" customHeight="1">
      <c r="A309" s="58"/>
      <c r="B309" s="73"/>
      <c r="C309" s="75"/>
      <c r="D309" s="137"/>
      <c r="E309" s="55"/>
      <c r="F309" s="137"/>
      <c r="G309" s="11"/>
      <c r="H309" s="11"/>
      <c r="I309" s="11"/>
      <c r="J309" s="11"/>
      <c r="K309" s="11"/>
      <c r="L309" s="11"/>
      <c r="M309" s="12"/>
      <c r="N309" s="11"/>
      <c r="O309" s="11"/>
      <c r="P309" s="11"/>
      <c r="Q309" s="11"/>
    </row>
    <row r="310" spans="1:17" ht="12.75" customHeight="1">
      <c r="A310" s="58"/>
      <c r="B310" s="73"/>
      <c r="C310" s="75"/>
      <c r="D310" s="137"/>
      <c r="E310" s="55"/>
      <c r="F310" s="137"/>
      <c r="G310" s="11"/>
      <c r="H310" s="11"/>
      <c r="I310" s="11"/>
      <c r="J310" s="11"/>
      <c r="K310" s="11"/>
      <c r="L310" s="11"/>
      <c r="M310" s="12"/>
      <c r="N310" s="11"/>
      <c r="O310" s="11"/>
      <c r="P310" s="11"/>
      <c r="Q310" s="11"/>
    </row>
    <row r="311" spans="1:17" ht="12.75" customHeight="1">
      <c r="A311" s="58"/>
      <c r="B311" s="73"/>
      <c r="C311" s="75"/>
      <c r="D311" s="137"/>
      <c r="E311" s="55"/>
      <c r="F311" s="137"/>
      <c r="G311" s="11"/>
      <c r="H311" s="11"/>
      <c r="I311" s="11"/>
      <c r="J311" s="11"/>
      <c r="K311" s="11"/>
      <c r="L311" s="11"/>
      <c r="M311" s="12"/>
      <c r="N311" s="11"/>
      <c r="O311" s="11"/>
      <c r="P311" s="11"/>
      <c r="Q311" s="11"/>
    </row>
    <row r="312" spans="1:17" ht="12.75" customHeight="1">
      <c r="A312" s="58"/>
      <c r="B312" s="73"/>
      <c r="C312" s="75"/>
      <c r="D312" s="137"/>
      <c r="E312" s="55"/>
      <c r="F312" s="137"/>
      <c r="G312" s="11"/>
      <c r="H312" s="11"/>
      <c r="I312" s="11"/>
      <c r="J312" s="11"/>
      <c r="K312" s="11"/>
      <c r="L312" s="11"/>
      <c r="M312" s="12"/>
      <c r="N312" s="11"/>
      <c r="O312" s="11"/>
      <c r="P312" s="11"/>
      <c r="Q312" s="11"/>
    </row>
    <row r="313" spans="1:17" ht="12.75" customHeight="1">
      <c r="A313" s="58"/>
      <c r="B313" s="73"/>
      <c r="C313" s="75"/>
      <c r="D313" s="137"/>
      <c r="E313" s="55"/>
      <c r="F313" s="137"/>
      <c r="G313" s="11"/>
      <c r="H313" s="11"/>
      <c r="I313" s="11"/>
      <c r="J313" s="11"/>
      <c r="K313" s="11"/>
      <c r="L313" s="11"/>
      <c r="M313" s="12"/>
      <c r="N313" s="11"/>
      <c r="O313" s="11"/>
      <c r="P313" s="11"/>
      <c r="Q313" s="11"/>
    </row>
    <row r="314" spans="1:17" ht="12.75" customHeight="1">
      <c r="A314" s="58"/>
      <c r="B314" s="73"/>
      <c r="C314" s="75"/>
      <c r="D314" s="137"/>
      <c r="E314" s="55"/>
      <c r="F314" s="137"/>
      <c r="G314" s="11"/>
      <c r="H314" s="11"/>
      <c r="I314" s="11"/>
      <c r="J314" s="11"/>
      <c r="K314" s="11"/>
      <c r="L314" s="11"/>
      <c r="M314" s="12"/>
      <c r="N314" s="11"/>
      <c r="O314" s="11"/>
      <c r="P314" s="11"/>
      <c r="Q314" s="11"/>
    </row>
    <row r="315" spans="1:17" ht="12.75" customHeight="1">
      <c r="A315" s="58"/>
      <c r="B315" s="73"/>
      <c r="C315" s="75"/>
      <c r="D315" s="137"/>
      <c r="E315" s="55"/>
      <c r="F315" s="137"/>
      <c r="G315" s="11"/>
      <c r="H315" s="11"/>
      <c r="I315" s="11"/>
      <c r="J315" s="11"/>
      <c r="K315" s="11"/>
      <c r="L315" s="11"/>
      <c r="M315" s="12"/>
      <c r="N315" s="11"/>
      <c r="O315" s="11"/>
      <c r="P315" s="11"/>
      <c r="Q315" s="11"/>
    </row>
    <row r="316" spans="1:17" ht="12.75" customHeight="1">
      <c r="A316" s="58"/>
      <c r="B316" s="73"/>
      <c r="C316" s="75"/>
      <c r="D316" s="137"/>
      <c r="E316" s="55"/>
      <c r="F316" s="137"/>
      <c r="G316" s="11"/>
      <c r="H316" s="11"/>
      <c r="I316" s="11"/>
      <c r="J316" s="11"/>
      <c r="K316" s="11"/>
      <c r="L316" s="11"/>
      <c r="M316" s="12"/>
      <c r="N316" s="11"/>
      <c r="O316" s="11"/>
      <c r="P316" s="11"/>
      <c r="Q316" s="11"/>
    </row>
    <row r="317" spans="1:17" ht="12.75" customHeight="1">
      <c r="A317" s="58"/>
      <c r="B317" s="73"/>
      <c r="C317" s="75"/>
      <c r="D317" s="137"/>
      <c r="E317" s="55"/>
      <c r="F317" s="137"/>
      <c r="G317" s="11"/>
      <c r="H317" s="11"/>
      <c r="I317" s="11"/>
      <c r="J317" s="11"/>
      <c r="K317" s="11"/>
      <c r="L317" s="11"/>
      <c r="M317" s="12"/>
      <c r="N317" s="11"/>
      <c r="O317" s="11"/>
      <c r="P317" s="11"/>
      <c r="Q317" s="11"/>
    </row>
    <row r="318" spans="1:17" ht="12.75" customHeight="1">
      <c r="A318" s="58"/>
      <c r="B318" s="73"/>
      <c r="C318" s="75"/>
      <c r="D318" s="137"/>
      <c r="E318" s="55"/>
      <c r="F318" s="137"/>
      <c r="G318" s="11"/>
      <c r="H318" s="11"/>
      <c r="I318" s="11"/>
      <c r="J318" s="11"/>
      <c r="K318" s="11"/>
      <c r="L318" s="11"/>
      <c r="M318" s="12"/>
      <c r="N318" s="11"/>
      <c r="O318" s="11"/>
      <c r="P318" s="11"/>
      <c r="Q318" s="11"/>
    </row>
    <row r="319" spans="1:17" ht="12.75" customHeight="1">
      <c r="A319" s="58"/>
      <c r="B319" s="73"/>
      <c r="C319" s="75"/>
      <c r="D319" s="137"/>
      <c r="E319" s="55"/>
      <c r="F319" s="137"/>
      <c r="G319" s="11"/>
      <c r="H319" s="11"/>
      <c r="I319" s="11"/>
      <c r="J319" s="11"/>
      <c r="K319" s="11"/>
      <c r="L319" s="11"/>
      <c r="M319" s="12"/>
      <c r="N319" s="11"/>
      <c r="O319" s="11"/>
      <c r="P319" s="11"/>
      <c r="Q319" s="11"/>
    </row>
    <row r="320" spans="1:17" ht="12.75" customHeight="1">
      <c r="A320" s="58"/>
      <c r="B320" s="73"/>
      <c r="C320" s="75"/>
      <c r="D320" s="137"/>
      <c r="E320" s="55"/>
      <c r="F320" s="137"/>
      <c r="G320" s="11"/>
      <c r="H320" s="11"/>
      <c r="I320" s="11"/>
      <c r="J320" s="11"/>
      <c r="K320" s="11"/>
      <c r="L320" s="11"/>
      <c r="M320" s="12"/>
      <c r="N320" s="11"/>
      <c r="O320" s="11"/>
      <c r="P320" s="11"/>
      <c r="Q320" s="11"/>
    </row>
    <row r="321" spans="1:17" ht="12.75" customHeight="1">
      <c r="A321" s="58"/>
      <c r="B321" s="73"/>
      <c r="C321" s="75"/>
      <c r="D321" s="137"/>
      <c r="E321" s="55"/>
      <c r="F321" s="137"/>
      <c r="G321" s="11"/>
      <c r="H321" s="11"/>
      <c r="I321" s="11"/>
      <c r="J321" s="11"/>
      <c r="K321" s="11"/>
      <c r="L321" s="11"/>
      <c r="M321" s="12"/>
      <c r="N321" s="11"/>
      <c r="O321" s="11"/>
      <c r="P321" s="11"/>
      <c r="Q321" s="11"/>
    </row>
    <row r="322" spans="1:17" ht="12.75" customHeight="1">
      <c r="A322" s="58"/>
      <c r="B322" s="73"/>
      <c r="C322" s="75"/>
      <c r="D322" s="137"/>
      <c r="E322" s="55"/>
      <c r="F322" s="137"/>
      <c r="G322" s="11"/>
      <c r="H322" s="11"/>
      <c r="I322" s="11"/>
      <c r="J322" s="11"/>
      <c r="K322" s="11"/>
      <c r="L322" s="11"/>
      <c r="M322" s="12"/>
      <c r="N322" s="11"/>
      <c r="O322" s="11"/>
      <c r="P322" s="11"/>
      <c r="Q322" s="11"/>
    </row>
  </sheetData>
  <mergeCells count="28">
    <mergeCell ref="B89:D89"/>
    <mergeCell ref="B117:E117"/>
    <mergeCell ref="B118:E118"/>
    <mergeCell ref="A109:B109"/>
    <mergeCell ref="B116:E116"/>
    <mergeCell ref="B108:D108"/>
    <mergeCell ref="B129:C129"/>
    <mergeCell ref="B125:C125"/>
    <mergeCell ref="B119:E119"/>
    <mergeCell ref="C122:F122"/>
    <mergeCell ref="B121:F121"/>
    <mergeCell ref="B4:F4"/>
    <mergeCell ref="B5:F5"/>
    <mergeCell ref="A9:E9"/>
    <mergeCell ref="B26:E26"/>
    <mergeCell ref="B35:E35"/>
    <mergeCell ref="E7:F7"/>
    <mergeCell ref="A7:A8"/>
    <mergeCell ref="B7:B8"/>
    <mergeCell ref="C7:C8"/>
    <mergeCell ref="D7:D8"/>
    <mergeCell ref="C124:F124"/>
    <mergeCell ref="A120:F120"/>
    <mergeCell ref="B44:E44"/>
    <mergeCell ref="B55:E55"/>
    <mergeCell ref="B60:E60"/>
    <mergeCell ref="A65:F65"/>
    <mergeCell ref="A90:F90"/>
  </mergeCells>
  <phoneticPr fontId="28" type="noConversion"/>
  <pageMargins left="0.51181102362204722" right="0.15748031496062992" top="0.39370078740157483" bottom="0.27559055118110237" header="0" footer="0"/>
  <pageSetup paperSize="9" orientation="landscape" r:id="rId1"/>
  <rowBreaks count="1" manualBreakCount="1">
    <brk id="4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ДЦ1 вар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User</cp:lastModifiedBy>
  <cp:lastPrinted>2023-06-06T14:33:05Z</cp:lastPrinted>
  <dcterms:created xsi:type="dcterms:W3CDTF">2023-01-18T10:07:12Z</dcterms:created>
  <dcterms:modified xsi:type="dcterms:W3CDTF">2023-09-13T13:33:28Z</dcterms:modified>
</cp:coreProperties>
</file>